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33" documentId="120_S{2AC9BD13-BADA-5192-A53E-5A8FF88502F6}" xr6:coauthVersionLast="47" xr6:coauthVersionMax="47" xr10:uidLastSave="{6E4E4475-DCBF-4309-9A68-E5F9DA77478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<sst xmlns="http://schemas.openxmlformats.org/spreadsheetml/2006/main" count="180301" uniqueCount="39134">
  <si>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</si>
  <si>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</si>
  <si>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</si>
  <si>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</si>
  <si>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</si>
  <si>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</si>
  <si>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</si>
  <si>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</si>
  <si>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</si>
  <si>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</si>
  <si>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</si>
  <si>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</si>
  <si>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</si>
  <si>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</si>
  <si>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</si>
  <si>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</si>
  <si>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</si>
  <si>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</si>
  <si>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</si>
  <si>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</si>
  <si>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</si>
  <si>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</si>
  <si>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</si>
  <si>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</si>
  <si>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</si>
  <si>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</si>
  <si>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</si>
  <si>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</si>
  <si>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</si>
  <si>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</si>
  <si>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</si>
  <si>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</si>
  <si>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</si>
  <si>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</si>
  <si>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</si>
  <si>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</si>
  <si>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</si>
  <si>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</si>
  <si>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</si>
  <si>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</si>
  <si>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</si>
  <si>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</si>
  <si>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</si>
  <si>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</si>
  <si>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</si>
  <si>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</si>
  <si>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</si>
  <si>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</si>
  <si>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</si>
  <si>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</si>
  <si>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</si>
  <si>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</si>
  <si>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</si>
  <si>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</si>
  <si>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</si>
  <si>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</si>
  <si>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</si>
  <si>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</si>
  <si>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</si>
  <si>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</si>
  <si>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</si>
  <si>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</si>
  <si>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</si>
  <si>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</si>
  <si>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</si>
  <si>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</si>
  <si>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</si>
  <si>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</si>
  <si>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</si>
  <si>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</si>
  <si>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</si>
  <si>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</si>
  <si>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</si>
  <si>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</si>
  <si>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</si>
  <si>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</si>
  <si>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</si>
  <si>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</si>
  <si>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</si>
  <si>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</si>
  <si>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</si>
  <si>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</si>
  <si>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</si>
  <si>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</si>
  <si>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</si>
  <si>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</si>
  <si>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</si>
  <si>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</si>
  <si>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</si>
  <si>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</si>
  <si>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</si>
  <si>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</si>
  <si>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</si>
  <si>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</si>
  <si>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</si>
  <si>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</si>
  <si>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</si>
  <si>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</si>
  <si>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</si>
  <si>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</si>
  <si>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</si>
  <si>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</si>
  <si>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</si>
  <si>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</si>
  <si>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</si>
  <si>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</si>
  <si>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</si>
  <si>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</si>
  <si>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</si>
  <si>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</si>
  <si>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</si>
  <si>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</si>
  <si>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</si>
  <si>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</si>
  <si>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</si>
  <si>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</si>
  <si>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</si>
  <si>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</si>
  <si>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</si>
  <si>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</si>
  <si>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</si>
  <si>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</si>
  <si>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</si>
  <si>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</si>
  <si>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</si>
  <si>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</si>
  <si>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</si>
  <si>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</si>
  <si>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</si>
  <si>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</si>
  <si>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</si>
  <si>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</si>
  <si>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</si>
  <si>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</si>
  <si>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</si>
  <si>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</si>
  <si>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</si>
  <si>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</si>
  <si>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</si>
  <si>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</si>
  <si>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</si>
  <si>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</si>
  <si>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</si>
  <si>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</si>
  <si>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</si>
  <si>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</si>
  <si>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</si>
  <si>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</si>
  <si>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</si>
  <si>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</si>
  <si>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</si>
  <si>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</si>
  <si>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</si>
  <si>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</si>
  <si>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</si>
  <si>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</si>
  <si>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</si>
  <si>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</si>
  <si>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</si>
  <si>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</si>
  <si>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</si>
  <si>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</si>
  <si>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</si>
  <si>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</si>
  <si>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</si>
  <si>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</si>
  <si>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</si>
  <si>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</si>
  <si>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</si>
  <si>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</si>
  <si>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</si>
  <si>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</si>
  <si>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</si>
  <si>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</si>
  <si>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</si>
  <si>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</si>
  <si>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</si>
  <si>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</si>
  <si>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</si>
  <si>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</si>
  <si>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</si>
  <si>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</si>
  <si>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</si>
  <si>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</si>
  <si>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</si>
  <si>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</si>
  <si>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</si>
  <si>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</si>
  <si>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</si>
  <si>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</si>
  <si>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</si>
  <si>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</si>
  <si>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</si>
  <si>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</si>
  <si>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</si>
  <si>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</si>
  <si>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</si>
  <si>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</si>
  <si>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</si>
  <si>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</si>
  <si>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</si>
  <si>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</si>
  <si>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</si>
  <si>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</si>
  <si>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</si>
  <si>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</si>
  <si>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</si>
  <si>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</si>
  <si>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</si>
  <si>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</si>
  <si>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</si>
  <si>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</si>
  <si>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</si>
  <si>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</si>
  <si>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</si>
  <si>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</si>
  <si>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</si>
  <si>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</si>
  <si>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</si>
  <si>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</si>
  <si>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</si>
  <si>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</si>
  <si>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</si>
  <si>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</si>
  <si>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</si>
  <si>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</si>
  <si>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</si>
  <si>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</si>
  <si>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</si>
  <si>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</si>
  <si>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</si>
  <si>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</si>
  <si>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</si>
  <si>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</si>
  <si>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</si>
  <si>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</si>
  <si>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</si>
  <si>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</si>
  <si>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</si>
  <si>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</si>
  <si>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</si>
  <si>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</si>
  <si>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</si>
  <si>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</si>
  <si>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</si>
  <si>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</si>
  <si>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</si>
  <si>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</si>
  <si>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</si>
  <si>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</si>
  <si>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</si>
  <si>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</si>
  <si>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</si>
  <si>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</si>
  <si>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</si>
  <si>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</si>
  <si>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</si>
  <si>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</si>
  <si>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</si>
  <si>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</si>
  <si>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</si>
  <si>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</si>
  <si>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</si>
  <si>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</si>
  <si>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</si>
  <si>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</si>
  <si>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</si>
  <si>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</si>
  <si>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</si>
  <si>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</si>
  <si>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</si>
  <si>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</si>
  <si>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</si>
  <si>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</si>
  <si>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</si>
  <si>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</si>
  <si>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</si>
  <si>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</si>
  <si>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</si>
  <si>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</si>
  <si>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</si>
  <si>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</si>
  <si>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</si>
  <si>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</si>
  <si>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</si>
  <si>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</si>
  <si>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</si>
  <si>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</si>
  <si>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</si>
  <si>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</si>
  <si>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</si>
  <si>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</si>
  <si>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</si>
  <si>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</si>
  <si>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</si>
  <si>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</si>
  <si>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</si>
  <si>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</si>
  <si>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</si>
  <si>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</si>
  <si>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</si>
  <si>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</si>
  <si>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</si>
  <si>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</si>
  <si>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</si>
  <si>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</si>
  <si>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</si>
  <si>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</si>
  <si>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</si>
  <si>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</si>
  <si>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</si>
  <si>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</si>
  <si>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</si>
  <si>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</si>
  <si>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</si>
  <si>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</si>
  <si>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</si>
  <si>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</si>
  <si>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</si>
  <si>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</si>
  <si>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</si>
  <si>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</si>
  <si>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</si>
  <si>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</si>
  <si>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</si>
  <si>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</si>
  <si>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</si>
  <si>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</si>
  <si>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</si>
  <si>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</si>
  <si>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</si>
  <si>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</si>
  <si>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</si>
  <si>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</si>
  <si>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</si>
  <si>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</si>
  <si>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</si>
  <si>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</si>
  <si>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</si>
  <si>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</si>
  <si>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</si>
  <si>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</si>
  <si>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</si>
  <si>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</si>
  <si>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</si>
  <si>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</si>
  <si>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</si>
  <si>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</si>
  <si>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</si>
  <si>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</si>
  <si>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</si>
  <si>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</si>
  <si>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</si>
  <si>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</si>
  <si>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</si>
  <si>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</si>
  <si>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</si>
  <si>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</si>
  <si>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</si>
  <si>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</si>
  <si>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</si>
  <si>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</si>
  <si>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</si>
  <si>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</si>
  <si>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</si>
  <si>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</si>
  <si>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</si>
  <si>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</si>
  <si>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</si>
  <si>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</si>
  <si>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</si>
  <si>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</si>
  <si>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</si>
  <si>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</si>
  <si>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</si>
  <si>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</si>
  <si>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</si>
  <si>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</si>
  <si>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</si>
  <si>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</si>
  <si>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</si>
  <si>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</si>
  <si>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</si>
  <si>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</si>
  <si>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</si>
  <si>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</si>
  <si>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</si>
  <si>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</si>
  <si>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</si>
  <si>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</si>
  <si>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</si>
  <si>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</si>
  <si>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</si>
  <si>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</si>
  <si>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</si>
  <si>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</si>
  <si>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</si>
  <si>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</si>
  <si>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</si>
  <si>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</si>
  <si>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</si>
  <si>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</si>
  <si>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</si>
  <si>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</si>
  <si>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</si>
  <si>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</si>
  <si>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</si>
  <si>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</si>
  <si>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</si>
  <si>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</si>
  <si>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</si>
  <si>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</si>
  <si>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</si>
  <si>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</si>
  <si>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</si>
  <si>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</si>
  <si>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</si>
  <si>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</si>
  <si>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</si>
  <si>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</si>
  <si>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</si>
  <si>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</si>
  <si>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</si>
  <si>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</si>
  <si>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</si>
  <si>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</si>
  <si>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</si>
  <si>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</si>
  <si>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</si>
  <si>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</si>
  <si>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</si>
  <si>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</si>
  <si>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</si>
  <si>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</si>
  <si>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</si>
  <si>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</si>
  <si>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</si>
  <si>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</si>
  <si>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</si>
  <si>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</si>
  <si>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</si>
  <si>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</si>
  <si>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</si>
  <si>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</si>
  <si>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</si>
  <si>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</si>
  <si>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</si>
  <si>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</si>
  <si>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</si>
  <si>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</si>
  <si>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</si>
  <si>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</si>
  <si>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</si>
  <si>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</si>
  <si>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</si>
  <si>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</si>
  <si>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</si>
  <si>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</si>
  <si>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</si>
  <si>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</si>
  <si>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</si>
  <si>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</si>
  <si>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</si>
  <si>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</si>
  <si>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</si>
  <si>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</si>
  <si>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</si>
  <si>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</si>
  <si>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</si>
  <si>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</si>
  <si>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</si>
  <si>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</si>
  <si>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</si>
  <si>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</si>
  <si>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</si>
  <si>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</si>
  <si>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</si>
  <si>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</si>
  <si>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</si>
  <si>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</si>
  <si>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</si>
  <si>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</si>
  <si>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</si>
  <si>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</si>
  <si>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</si>
  <si>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</si>
  <si>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</si>
  <si>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</si>
  <si>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</si>
  <si>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</si>
  <si>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</si>
  <si>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</si>
  <si>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</si>
  <si>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</si>
  <si>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</si>
  <si>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</si>
  <si>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</si>
  <si>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</si>
  <si>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</si>
  <si>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</si>
  <si>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</si>
  <si>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</si>
  <si>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</si>
  <si>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</si>
  <si>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</si>
  <si>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</si>
  <si>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</si>
  <si>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</si>
  <si>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</si>
  <si>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</si>
  <si>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</si>
  <si>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</si>
  <si>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</si>
  <si>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</si>
  <si>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</si>
  <si>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</si>
  <si>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</si>
  <si>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</si>
  <si>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</si>
  <si>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</si>
  <si>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</si>
  <si>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</si>
  <si>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</si>
  <si>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</si>
  <si>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</si>
  <si>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</si>
  <si>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</si>
  <si>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</si>
  <si>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</si>
  <si>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</si>
  <si>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</si>
  <si>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</si>
  <si>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</si>
  <si>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</si>
  <si>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</si>
  <si>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</si>
  <si>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</si>
  <si>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</si>
  <si>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</si>
  <si>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</si>
  <si>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</si>
  <si>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</si>
  <si>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</si>
  <si>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</si>
  <si>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</si>
  <si>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</si>
  <si>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</si>
  <si>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</si>
  <si>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</si>
  <si>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</si>
  <si>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</si>
  <si>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</si>
  <si>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</si>
  <si>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</si>
  <si>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</si>
  <si>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</si>
  <si>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</si>
  <si>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</si>
  <si>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</si>
  <si>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</si>
  <si>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</si>
  <si>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</si>
  <si>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</si>
  <si>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</si>
  <si>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</si>
  <si>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</si>
  <si>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</si>
  <si>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</si>
  <si>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</si>
  <si>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</si>
  <si>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</si>
  <si>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</si>
  <si>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</si>
  <si>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</si>
  <si>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</si>
  <si>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</si>
  <si>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</si>
  <si>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</si>
  <si>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</si>
  <si>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</si>
  <si>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</si>
  <si>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</si>
  <si>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</si>
  <si>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</si>
  <si>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</si>
  <si>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</si>
  <si>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</si>
  <si>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</si>
  <si>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</si>
  <si>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</si>
  <si>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</si>
  <si>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</si>
  <si>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</si>
  <si>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</si>
  <si>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</si>
  <si>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</si>
  <si>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</si>
  <si>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</si>
  <si>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</si>
  <si>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</si>
  <si>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</si>
  <si>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</si>
  <si>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</si>
  <si>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</si>
  <si>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</si>
  <si>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</si>
  <si>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</si>
  <si>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</si>
  <si>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</si>
  <si>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</si>
  <si>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</si>
  <si>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</si>
  <si>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</si>
  <si>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</si>
  <si>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</si>
  <si>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</si>
  <si>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</si>
  <si>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</si>
  <si>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</si>
  <si>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</si>
  <si>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</si>
  <si>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</si>
  <si>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</si>
  <si>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</si>
  <si>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</si>
  <si>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</si>
  <si>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</si>
  <si>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</si>
  <si>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</si>
  <si>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</si>
  <si>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</si>
  <si>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</si>
  <si>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</si>
  <si>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</si>
  <si>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</si>
  <si>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</si>
  <si>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</si>
  <si>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</si>
  <si>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</si>
  <si>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</si>
  <si>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</si>
  <si>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</si>
  <si>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</si>
  <si>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</si>
  <si>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</si>
  <si>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</si>
  <si>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</si>
  <si>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</si>
  <si>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</si>
  <si>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</si>
  <si>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</si>
  <si>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</si>
  <si>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</si>
  <si>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</si>
  <si>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</si>
  <si>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</si>
  <si>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</si>
  <si>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</si>
  <si>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</si>
  <si>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</si>
  <si>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</si>
  <si>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</si>
  <si>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</si>
  <si>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</si>
  <si>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</si>
  <si>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</si>
  <si>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</si>
  <si>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</si>
  <si>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</si>
  <si>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</si>
  <si>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</si>
  <si>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</si>
  <si>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</si>
  <si>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</si>
  <si>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</si>
  <si>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</si>
  <si>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</si>
  <si>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</si>
  <si>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</si>
  <si>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</si>
  <si>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</si>
  <si>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</si>
  <si>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</si>
  <si>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</si>
  <si>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</si>
  <si>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</si>
  <si>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</si>
  <si>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</si>
  <si>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</si>
  <si>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</si>
  <si>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</si>
  <si>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</si>
  <si>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</si>
  <si>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</si>
  <si>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</si>
  <si>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</si>
  <si>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</si>
  <si>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</si>
  <si>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</si>
  <si>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</si>
  <si>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</si>
  <si>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</si>
  <si>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</si>
  <si>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</si>
  <si>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</si>
  <si>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</si>
  <si>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</si>
  <si>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</si>
  <si>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</si>
  <si>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</si>
  <si>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</si>
  <si>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</si>
  <si>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</si>
  <si>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</si>
  <si>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</si>
  <si>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</si>
  <si>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</si>
  <si>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</si>
  <si>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</si>
  <si>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</si>
  <si>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</si>
  <si>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</si>
  <si>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</si>
  <si>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</si>
  <si>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</si>
  <si>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</si>
  <si>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</si>
  <si>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</si>
  <si>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</si>
  <si>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</si>
  <si>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</si>
  <si>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</si>
  <si>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</si>
  <si>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</si>
  <si>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</si>
  <si>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</si>
  <si>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</si>
  <si>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</si>
  <si>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</si>
  <si>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</si>
  <si>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</si>
  <si>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</si>
  <si>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</si>
  <si>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</si>
  <si>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</si>
  <si>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</si>
  <si>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</si>
  <si>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</si>
  <si>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</si>
  <si>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</si>
  <si>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</si>
  <si>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</si>
  <si>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</si>
  <si>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</si>
  <si>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</si>
  <si>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</si>
  <si>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</si>
  <si>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</si>
  <si>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</si>
  <si>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</si>
  <si>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</si>
  <si>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</si>
  <si>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</si>
  <si>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</si>
  <si>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</si>
  <si>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</si>
  <si>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</si>
  <si>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</si>
  <si>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</si>
  <si>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</si>
  <si>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</si>
  <si>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</si>
  <si>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</si>
  <si>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</si>
  <si>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</si>
  <si>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</si>
  <si>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</si>
  <si>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</si>
  <si>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</si>
  <si>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</si>
  <si>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</si>
  <si>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</si>
  <si>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</si>
  <si>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</si>
  <si>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</si>
  <si>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</si>
  <si>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</si>
  <si>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</si>
  <si>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</si>
  <si>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</si>
  <si>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</si>
  <si>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</si>
  <si>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</si>
  <si>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</si>
  <si>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</si>
  <si>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</si>
  <si>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</si>
  <si>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</si>
  <si>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</si>
  <si>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</si>
  <si>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</si>
  <si>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</si>
  <si>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</si>
  <si>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</si>
  <si>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</si>
  <si>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</si>
  <si>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</si>
  <si>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</si>
  <si>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</si>
  <si>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</si>
  <si>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</si>
  <si>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</si>
  <si>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</si>
  <si>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</si>
  <si>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</si>
  <si>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</si>
  <si>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</si>
  <si>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</si>
  <si>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</si>
  <si>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</si>
  <si>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</si>
  <si>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</si>
  <si>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</si>
  <si>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</si>
  <si>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</si>
  <si>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</si>
  <si>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</si>
  <si>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</si>
  <si>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</si>
  <si>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</si>
  <si>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</si>
  <si>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</si>
  <si>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</si>
  <si>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</si>
  <si>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</si>
  <si>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</si>
  <si>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</si>
  <si>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</si>
  <si>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</si>
  <si>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</si>
  <si>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</si>
  <si>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</si>
  <si>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</si>
  <si>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</si>
  <si>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</si>
  <si>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</si>
  <si>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</si>
  <si>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</si>
  <si>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</si>
  <si>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</si>
  <si>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</si>
  <si>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</si>
  <si>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</si>
  <si>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</si>
  <si>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</si>
  <si>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</si>
  <si>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</si>
  <si>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</si>
  <si>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</si>
  <si>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</si>
  <si>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</si>
  <si>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</si>
  <si>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</si>
  <si>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</si>
  <si>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</si>
  <si>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</si>
  <si>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</si>
  <si>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</si>
  <si>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</si>
  <si>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</si>
  <si>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</si>
  <si>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</si>
  <si>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</si>
  <si>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</si>
  <si>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</si>
  <si>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</si>
  <si>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</si>
  <si>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</si>
  <si>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</si>
  <si>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</si>
  <si>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</si>
  <si>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</si>
  <si>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</si>
  <si>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</si>
  <si>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</si>
  <si>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</si>
  <si>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</si>
  <si>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</si>
  <si>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</si>
  <si>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</si>
  <si>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</si>
  <si>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</si>
  <si>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</si>
  <si>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</si>
  <si>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</si>
  <si>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</si>
  <si>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</si>
  <si>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</si>
  <si>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</si>
  <si>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</si>
  <si>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</si>
  <si>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</si>
  <si>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</si>
  <si>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</si>
  <si>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</si>
  <si>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</si>
  <si>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</si>
  <si>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</si>
  <si>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</si>
  <si>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</si>
  <si>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</si>
  <si>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</si>
  <si>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</si>
  <si>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</si>
  <si>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</si>
  <si>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</si>
  <si>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</si>
  <si>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</si>
  <si>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</si>
  <si>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</si>
  <si>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</si>
  <si>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</si>
  <si>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</si>
  <si>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</si>
  <si>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</si>
  <si>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</si>
  <si>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</si>
  <si>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</si>
  <si>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</si>
  <si>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</si>
  <si>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</si>
  <si>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</si>
  <si>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</si>
  <si>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</si>
  <si>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</si>
  <si>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</si>
  <si>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</si>
  <si>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</si>
  <si>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</si>
  <si>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</si>
  <si>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</si>
  <si>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</si>
  <si>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</si>
  <si>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</si>
  <si>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</si>
  <si>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</si>
  <si>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</si>
  <si>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</si>
  <si>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</si>
  <si>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</si>
  <si>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</si>
  <si>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</si>
  <si>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</si>
  <si>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</si>
  <si>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</si>
  <si>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</si>
  <si>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</si>
  <si>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</si>
  <si>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</si>
  <si>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</si>
  <si>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</si>
  <si>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</si>
  <si>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</si>
  <si>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</si>
  <si>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</si>
  <si>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</si>
  <si>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</si>
  <si>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</si>
  <si>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</si>
  <si>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</si>
  <si>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</si>
  <si>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</si>
  <si>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</si>
  <si>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</si>
  <si>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</si>
  <si>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</si>
  <si>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</si>
  <si>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</si>
  <si>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</si>
  <si>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</si>
  <si>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</si>
  <si>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</si>
  <si>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</si>
  <si>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</si>
  <si>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</si>
  <si>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</si>
  <si>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</si>
  <si>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</si>
  <si>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</si>
  <si>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</si>
  <si>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</si>
  <si>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</si>
  <si>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</si>
  <si>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</si>
  <si>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</si>
  <si>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</si>
  <si>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</si>
  <si>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</si>
  <si>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</si>
  <si>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</si>
  <si>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</si>
  <si>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</si>
  <si>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</si>
  <si>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</si>
  <si>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</si>
  <si>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</si>
  <si>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</si>
  <si>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</si>
  <si>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</si>
  <si>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</si>
  <si>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</si>
  <si>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</si>
  <si>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</si>
  <si>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</si>
  <si>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</si>
  <si>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</si>
  <si>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</si>
  <si>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</si>
  <si>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</si>
  <si>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</si>
  <si>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</si>
  <si>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</si>
  <si>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</si>
  <si>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</si>
  <si>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</si>
  <si>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</si>
  <si>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</si>
  <si>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</si>
  <si>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</si>
  <si>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</si>
  <si>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</si>
  <si>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</si>
  <si>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</si>
  <si>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</si>
  <si>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</si>
  <si>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</si>
  <si>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</si>
  <si>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</si>
  <si>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</si>
  <si>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</si>
  <si>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</si>
  <si>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</si>
  <si>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</si>
  <si>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</si>
  <si>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</si>
  <si>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</si>
  <si>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</si>
  <si>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</si>
  <si>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</si>
  <si>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</si>
  <si>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</si>
  <si>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</si>
  <si>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</si>
  <si>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</si>
  <si>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</si>
  <si>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</si>
  <si>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</si>
  <si>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</si>
  <si>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</si>
  <si>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</si>
  <si>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</si>
  <si>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</si>
  <si>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</si>
  <si>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</si>
  <si>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</si>
  <si>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</si>
  <si>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</si>
  <si>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</si>
  <si>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</si>
  <si>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</si>
  <si>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</si>
  <si>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</si>
  <si>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</si>
  <si>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</si>
  <si>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</si>
  <si>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</si>
  <si>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</si>
  <si>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</si>
  <si>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</si>
  <si>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</si>
  <si>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</si>
  <si>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</si>
  <si>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</si>
  <si>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</si>
  <si>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</si>
  <si>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</si>
  <si>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</si>
  <si>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</si>
  <si>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</si>
  <si>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</si>
  <si>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</si>
  <si>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</si>
  <si>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</si>
  <si>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</si>
  <si>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</si>
  <si>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</si>
  <si>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</si>
  <si>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</si>
  <si>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</si>
  <si>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</si>
  <si>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</si>
  <si>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</si>
  <si>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</si>
  <si>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</si>
  <si>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</si>
  <si>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</si>
  <si>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</si>
  <si>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</si>
  <si>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</si>
  <si>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</si>
  <si>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</si>
  <si>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</si>
  <si>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</si>
  <si>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</si>
  <si>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</si>
  <si>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</si>
  <si>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</si>
  <si>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</si>
  <si>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</si>
  <si>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</si>
  <si>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</si>
  <si>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</si>
  <si>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</si>
  <si>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</si>
  <si>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</si>
  <si>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</si>
  <si>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</si>
  <si>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</si>
  <si>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</si>
  <si>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</si>
  <si>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</si>
  <si>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</si>
  <si>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</si>
  <si>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</si>
  <si>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</si>
  <si>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</si>
  <si>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</si>
  <si>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</si>
  <si>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</si>
  <si>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</si>
  <si>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</si>
  <si>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</si>
  <si>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</si>
  <si>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</si>
  <si>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</si>
  <si>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</si>
  <si>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</si>
  <si>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</si>
  <si>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</si>
  <si>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</si>
  <si>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</si>
  <si>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</si>
  <si>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</si>
  <si>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</si>
  <si>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</si>
  <si>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</si>
  <si>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</si>
  <si>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</si>
  <si>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</si>
  <si>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</si>
  <si>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</si>
  <si>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</si>
  <si>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</si>
  <si>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</si>
  <si>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</si>
  <si>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</si>
  <si>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</si>
  <si>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</si>
  <si>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</si>
  <si>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</si>
  <si>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</si>
  <si>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</si>
  <si>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</si>
  <si>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</si>
  <si>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</si>
  <si>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</si>
  <si>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</si>
  <si>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</si>
  <si>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</si>
  <si>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</si>
  <si>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</si>
  <si>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</si>
  <si>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</si>
  <si>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</si>
  <si>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</si>
  <si>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</si>
  <si>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</si>
  <si>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</si>
  <si>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</si>
  <si>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</si>
  <si>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</si>
  <si>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</si>
  <si>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</si>
  <si>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</si>
  <si>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</si>
  <si>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</si>
  <si>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</si>
  <si>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</si>
  <si>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</si>
  <si>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</si>
  <si>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</si>
  <si>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</si>
  <si>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</si>
  <si>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</si>
  <si>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</si>
  <si>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</si>
  <si>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</si>
  <si>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</si>
  <si>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</si>
  <si>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</si>
  <si>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</si>
  <si>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</si>
  <si>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</si>
  <si>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</si>
  <si>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</si>
  <si>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</si>
  <si>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</si>
  <si>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</si>
  <si>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</si>
  <si>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</si>
  <si>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</si>
  <si>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</si>
  <si>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</si>
  <si>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</si>
  <si>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</si>
  <si>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</si>
  <si>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</si>
  <si>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</si>
  <si>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</si>
  <si>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</si>
  <si>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</si>
  <si>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</si>
  <si>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</si>
  <si>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</si>
  <si>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</si>
  <si>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</si>
  <si>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</si>
  <si>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</si>
  <si>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</si>
  <si>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</si>
  <si>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</si>
  <si>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</si>
  <si>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</si>
  <si>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</si>
  <si>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</si>
  <si>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</si>
  <si>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</si>
  <si>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</si>
  <si>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</si>
  <si>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</si>
  <si>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</si>
  <si>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</si>
  <si>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</si>
  <si>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</si>
  <si>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</si>
  <si>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</si>
  <si>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</si>
  <si>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</si>
  <si>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</si>
  <si>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</si>
  <si>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</si>
  <si>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</si>
  <si>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</si>
  <si>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</si>
  <si>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</si>
  <si>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</si>
  <si>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</si>
  <si>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</si>
  <si>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</si>
  <si>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</si>
  <si>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</si>
  <si>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</si>
  <si>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</si>
  <si>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</si>
  <si>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</si>
  <si>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</si>
  <si>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</si>
  <si>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</si>
  <si>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</si>
  <si>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</si>
  <si>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</si>
  <si>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</si>
  <si>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</si>
  <si>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</si>
  <si>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</si>
  <si>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</si>
  <si>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</si>
  <si>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</si>
  <si>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</si>
  <si>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</si>
  <si>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</si>
  <si>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</si>
  <si>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</si>
  <si>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</si>
  <si>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</si>
  <si>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</si>
  <si>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</si>
  <si>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</si>
  <si>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</si>
  <si>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</si>
  <si>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</si>
  <si>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</si>
  <si>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</si>
  <si>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</si>
  <si>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</si>
  <si>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</si>
  <si>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</si>
  <si>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</si>
  <si>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</si>
  <si>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</si>
  <si>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</si>
  <si>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</si>
  <si>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</si>
  <si>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</si>
  <si>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</si>
  <si>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</si>
  <si>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</si>
  <si>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</si>
  <si>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</si>
  <si>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</si>
  <si>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</si>
  <si>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</si>
  <si>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</si>
  <si>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</si>
  <si>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</si>
  <si>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</si>
  <si>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</si>
  <si>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</si>
  <si>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</si>
  <si>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</si>
  <si>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</si>
  <si>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</si>
  <si>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</si>
  <si>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</si>
  <si>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</si>
  <si>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</si>
  <si>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</si>
  <si>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</si>
  <si>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</si>
  <si>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</si>
  <si>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</si>
  <si>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</si>
  <si>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</si>
  <si>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</si>
  <si>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</si>
  <si>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</si>
  <si>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</si>
  <si>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</si>
  <si>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</si>
  <si>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</si>
  <si>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</si>
  <si>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</si>
  <si>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</si>
  <si>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</si>
  <si>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</si>
  <si>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</si>
  <si>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</si>
  <si>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</si>
  <si>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</si>
  <si>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</si>
  <si>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</si>
  <si>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</si>
  <si>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</si>
  <si>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</si>
  <si>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</si>
  <si>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</si>
  <si>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</si>
  <si>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</si>
  <si>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</si>
  <si>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</si>
  <si>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</si>
  <si>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</si>
  <si>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</si>
  <si>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</si>
  <si>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</si>
  <si>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</si>
  <si>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</si>
  <si>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</si>
  <si>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</si>
  <si>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</si>
  <si>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</si>
  <si>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</si>
  <si>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</si>
  <si>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</si>
  <si>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</si>
  <si>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</si>
  <si>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</si>
  <si>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</si>
  <si>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</si>
  <si>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</si>
  <si>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</si>
  <si>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</si>
  <si>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</si>
  <si>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</si>
  <si>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</si>
  <si>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</si>
  <si>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</si>
  <si>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</si>
  <si>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</si>
  <si>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</si>
  <si>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</si>
  <si>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</si>
  <si>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</si>
  <si>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</si>
  <si>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</si>
  <si>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</si>
  <si>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</si>
  <si>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</si>
  <si>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</si>
  <si>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</si>
  <si>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</si>
  <si>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</si>
  <si>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</si>
  <si>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</si>
  <si>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</si>
  <si>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</si>
  <si>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</si>
  <si>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</si>
  <si>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</si>
  <si>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</si>
  <si>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</si>
  <si>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</si>
  <si>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</si>
  <si>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</si>
  <si>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</si>
  <si>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</si>
  <si>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</si>
  <si>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</si>
  <si>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</si>
  <si>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</si>
  <si>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</si>
  <si>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</si>
  <si>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</si>
  <si>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</si>
  <si>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</si>
  <si>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</si>
  <si>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</si>
  <si>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</si>
  <si>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</si>
  <si>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</si>
  <si>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</si>
  <si>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</si>
  <si>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</si>
  <si>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</si>
  <si>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</si>
  <si>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</si>
  <si>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</si>
  <si>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</si>
  <si>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</si>
  <si>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</si>
  <si>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</si>
  <si>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</si>
  <si>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</si>
  <si>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</si>
  <si>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</si>
  <si>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</si>
  <si>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</si>
  <si>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</si>
  <si>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</si>
  <si>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</si>
  <si>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</si>
  <si>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</si>
  <si>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</si>
  <si>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</si>
  <si>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</si>
  <si>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</si>
  <si>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</si>
  <si>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</si>
  <si>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</si>
  <si>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</si>
  <si>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</si>
  <si>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</si>
  <si>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</si>
  <si>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</si>
  <si>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</si>
  <si>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</si>
  <si>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</si>
  <si>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</si>
  <si>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</si>
  <si>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</si>
  <si>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</si>
  <si>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</si>
  <si>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</si>
  <si>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</si>
  <si>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</si>
  <si>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</si>
  <si>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</si>
  <si>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</si>
  <si>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</si>
  <si>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</si>
  <si>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</si>
  <si>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</si>
  <si>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</si>
  <si>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</si>
  <si>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</si>
  <si>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</si>
  <si>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</si>
  <si>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</si>
  <si>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</si>
  <si>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</si>
  <si>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</si>
  <si>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</si>
  <si>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</si>
  <si>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</si>
  <si>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</si>
  <si>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</si>
  <si>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</si>
  <si>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</si>
  <si>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</si>
  <si>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</si>
  <si>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</si>
  <si>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</si>
  <si>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</si>
  <si>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</si>
  <si>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</si>
  <si>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</si>
  <si>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</si>
  <si>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</si>
  <si>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</si>
  <si>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</si>
  <si>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</si>
  <si>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</si>
  <si>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</si>
  <si>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</si>
  <si>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</si>
  <si>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</si>
  <si>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</si>
  <si>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</si>
  <si>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</si>
  <si>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</si>
  <si>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</si>
  <si>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</si>
  <si>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</si>
  <si>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</si>
  <si>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</si>
  <si>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</si>
  <si>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</si>
  <si>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</si>
  <si>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</si>
  <si>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</si>
  <si>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</si>
  <si>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</si>
  <si>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</si>
  <si>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</si>
  <si>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</si>
  <si>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</si>
  <si>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</si>
  <si>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</si>
  <si>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</si>
  <si>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</si>
  <si>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</si>
  <si>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</si>
  <si>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</si>
  <si>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</si>
  <si>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</si>
  <si>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</si>
  <si>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</si>
  <si>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</si>
  <si>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</si>
  <si>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</si>
  <si>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</si>
  <si>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</si>
  <si>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</si>
  <si>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</si>
  <si>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</si>
  <si>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</si>
  <si>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</si>
  <si>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</si>
  <si>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</si>
  <si>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</si>
  <si>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</si>
  <si>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</si>
  <si>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</si>
  <si>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</si>
  <si>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</si>
  <si>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</si>
  <si>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</si>
  <si>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</si>
  <si>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</si>
  <si>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</si>
  <si>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</si>
  <si>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</si>
  <si>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</si>
  <si>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</si>
  <si>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</si>
  <si>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</si>
  <si>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</si>
  <si>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</si>
  <si>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</si>
  <si>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</si>
  <si>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</si>
  <si>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</si>
  <si>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</si>
  <si>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</si>
  <si>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</si>
  <si>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</si>
  <si>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</si>
  <si>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</si>
  <si>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</si>
  <si>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</si>
  <si>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</si>
  <si>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</si>
  <si>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</si>
  <si>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</si>
  <si>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</si>
  <si>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</si>
  <si>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</si>
  <si>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</si>
  <si>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</si>
  <si>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</si>
  <si>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</si>
  <si>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</si>
  <si>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</si>
  <si>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</si>
  <si>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</si>
  <si>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</si>
  <si>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</si>
  <si>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</si>
  <si>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</si>
  <si>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</si>
  <si>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</si>
  <si>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</si>
  <si>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</si>
  <si>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</si>
  <si>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</si>
  <si>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</si>
  <si>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</si>
  <si>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</si>
  <si>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</si>
  <si>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</si>
  <si>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</si>
  <si>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</si>
  <si>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</si>
  <si>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</si>
  <si>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</si>
  <si>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</si>
  <si>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</si>
  <si>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</si>
  <si>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</si>
  <si>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</si>
  <si>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</si>
  <si>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</si>
  <si>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</si>
  <si>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</si>
  <si>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</si>
  <si>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</si>
  <si>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</si>
  <si>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</si>
  <si>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</si>
  <si>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</si>
  <si>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</si>
  <si>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</si>
  <si>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</si>
  <si>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</si>
  <si>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</si>
  <si>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</si>
  <si>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</si>
  <si>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</si>
  <si>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</si>
  <si>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</si>
  <si>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</si>
  <si>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</si>
  <si>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</si>
  <si>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</si>
  <si>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</si>
  <si>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</si>
  <si>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</si>
  <si>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</si>
  <si>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</si>
  <si>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</si>
  <si>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</si>
  <si>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</si>
  <si>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</si>
  <si>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</si>
  <si>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</si>
  <si>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</si>
  <si>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</si>
  <si>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</si>
  <si>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</si>
  <si>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</si>
  <si>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</si>
  <si>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</si>
  <si>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</si>
  <si>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</si>
  <si>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</si>
  <si>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</si>
  <si>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</si>
  <si>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</si>
  <si>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</si>
  <si>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</si>
  <si>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</si>
  <si>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</si>
  <si>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</si>
  <si>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</si>
  <si>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</si>
  <si>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</si>
  <si>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</si>
  <si>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</si>
  <si>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</si>
  <si>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</si>
  <si>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</si>
  <si>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</si>
  <si>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</si>
  <si>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</si>
  <si>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</si>
  <si>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</si>
  <si>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</si>
  <si>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</si>
  <si>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</si>
  <si>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</si>
  <si>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</si>
  <si>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</si>
  <si>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</si>
  <si>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</si>
  <si>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</si>
  <si>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</si>
  <si>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</si>
  <si>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</si>
  <si>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</si>
  <si>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</si>
  <si>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</si>
  <si>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</si>
  <si>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</si>
  <si>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</si>
  <si>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</si>
  <si>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</si>
  <si>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</si>
  <si>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</si>
  <si>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</si>
  <si>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</si>
  <si>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</si>
  <si>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</si>
  <si>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</si>
  <si>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</si>
  <si>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</si>
  <si>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</si>
  <si>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</si>
  <si>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</si>
  <si>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</si>
  <si>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</si>
  <si>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</si>
  <si>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</si>
  <si>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</si>
  <si>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</si>
  <si>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</si>
  <si>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</si>
  <si>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</si>
  <si>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</si>
  <si>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</si>
  <si>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</si>
  <si>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</si>
  <si>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</si>
  <si>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</si>
  <si>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</si>
  <si>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</si>
  <si>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</si>
  <si>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</si>
  <si>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</si>
  <si>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</si>
  <si>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</si>
  <si>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</si>
  <si>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</si>
  <si>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</si>
  <si>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</si>
  <si>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</si>
  <si>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</si>
  <si>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</si>
  <si>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</si>
  <si>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</si>
  <si>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</si>
  <si>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</si>
  <si>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</si>
  <si>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</si>
  <si>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</si>
  <si>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</si>
  <si>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</si>
  <si>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</si>
  <si>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</si>
  <si>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</si>
  <si>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</si>
  <si>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</si>
  <si>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</si>
  <si>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</si>
  <si>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</si>
  <si>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</si>
  <si>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</si>
  <si>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</si>
  <si>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</si>
  <si>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</si>
  <si>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</si>
  <si>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</si>
  <si>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</si>
  <si>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</si>
  <si>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</si>
  <si>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</si>
  <si>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</si>
  <si>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</si>
  <si>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</si>
  <si>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</si>
  <si>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</si>
  <si>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</si>
  <si>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</si>
  <si>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</si>
  <si>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</si>
  <si>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</si>
  <si>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</si>
  <si>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</si>
  <si>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</si>
  <si>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</si>
  <si>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</si>
  <si>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</si>
  <si>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</si>
  <si>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</si>
  <si>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</si>
  <si>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</si>
  <si>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</si>
  <si>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</si>
  <si>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</si>
  <si>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</si>
  <si>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</si>
  <si>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</si>
  <si>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</si>
  <si>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</si>
  <si>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</si>
  <si>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</si>
  <si>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</si>
  <si>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</si>
  <si>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</si>
  <si>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</si>
  <si>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</si>
  <si>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</si>
  <si>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</si>
  <si>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</si>
  <si>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</si>
  <si>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</si>
  <si>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</si>
  <si>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</si>
  <si>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</si>
  <si>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</si>
  <si>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</si>
  <si>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</si>
  <si>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</si>
  <si>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</si>
  <si>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</si>
  <si>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</si>
  <si>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</si>
  <si>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</si>
  <si>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</si>
  <si>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</si>
  <si>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</si>
  <si>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</si>
  <si>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</si>
  <si>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</si>
  <si>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</si>
  <si>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</si>
  <si>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</si>
  <si>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</si>
  <si>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</si>
  <si>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</si>
  <si>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</si>
  <si>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</si>
  <si>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</si>
  <si>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</si>
  <si>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</si>
  <si>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</si>
  <si>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</si>
  <si>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</si>
  <si>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</si>
  <si>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</si>
  <si>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</si>
  <si>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</si>
  <si>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</si>
  <si>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</si>
  <si>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</si>
  <si>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</si>
  <si>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</si>
  <si>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</si>
  <si>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</si>
  <si>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</si>
  <si>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</si>
  <si>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</si>
  <si>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</si>
  <si>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</si>
  <si>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</si>
  <si>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</si>
  <si>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</si>
  <si>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</si>
  <si>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</si>
  <si>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</si>
  <si>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</si>
  <si>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</si>
  <si>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</si>
  <si>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</si>
  <si>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</si>
  <si>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</si>
  <si>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</si>
  <si>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</si>
  <si>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</si>
  <si>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</si>
  <si>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</si>
  <si>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</si>
  <si>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</si>
  <si>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</si>
  <si>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</si>
  <si>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</si>
  <si>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</si>
  <si>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</si>
  <si>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</si>
  <si>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</si>
  <si>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</si>
  <si>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</si>
  <si>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</si>
  <si>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</si>
  <si>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</si>
  <si>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</si>
  <si>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</si>
  <si>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</si>
  <si>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</si>
  <si>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</si>
  <si>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</si>
  <si>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</si>
  <si>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</si>
  <si>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</si>
  <si>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</si>
  <si>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</si>
  <si>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</si>
  <si>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</si>
  <si>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</si>
  <si>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</si>
  <si>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</si>
  <si>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</si>
  <si>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</si>
  <si>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</si>
  <si>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</si>
  <si>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</si>
  <si>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</si>
  <si>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</si>
  <si>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</si>
  <si>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</si>
  <si>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</si>
  <si>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</si>
  <si>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</si>
  <si>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</si>
  <si>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</si>
  <si>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</si>
  <si>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</si>
  <si>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</si>
  <si>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</si>
  <si>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</si>
  <si>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</si>
  <si>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</si>
  <si>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</si>
  <si>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</si>
  <si>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</si>
  <si>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</si>
  <si>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</si>
  <si>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</si>
  <si>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</si>
  <si>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</si>
  <si>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</si>
  <si>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</si>
  <si>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</si>
  <si>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</si>
  <si>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</si>
  <si>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</si>
  <si>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</si>
  <si>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</si>
  <si>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</si>
  <si>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</si>
  <si>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</si>
  <si>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</si>
  <si>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</si>
  <si>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</si>
  <si>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</si>
  <si>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</si>
  <si>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</si>
  <si>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</si>
  <si>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</si>
  <si>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</si>
  <si>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</si>
  <si>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</si>
  <si>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</si>
  <si>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</si>
  <si>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</si>
  <si>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</si>
  <si>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</si>
  <si>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</si>
  <si>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</si>
  <si>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</si>
  <si>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</si>
  <si>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</si>
  <si>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</si>
  <si>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</si>
  <si>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</si>
  <si>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</si>
  <si>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</si>
  <si>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</si>
  <si>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</si>
  <si>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</si>
  <si>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</si>
  <si>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</si>
  <si>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</si>
  <si>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</si>
  <si>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</si>
  <si>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</si>
  <si>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</si>
  <si>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</si>
  <si>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</si>
  <si>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</si>
  <si>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</si>
  <si>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</si>
  <si>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</si>
  <si>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</si>
  <si>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</si>
  <si>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</si>
  <si>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</si>
  <si>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</si>
  <si>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</si>
  <si>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</si>
  <si>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</si>
  <si>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</si>
  <si>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</si>
  <si>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</si>
  <si>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</si>
  <si>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</si>
  <si>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</si>
  <si>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</si>
  <si>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</si>
  <si>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</si>
  <si>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</si>
  <si>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</si>
  <si>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</si>
  <si>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</si>
  <si>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</si>
  <si>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</si>
  <si>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</si>
  <si>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</si>
  <si>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</si>
  <si>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</si>
  <si>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</si>
  <si>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</si>
  <si>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</si>
  <si>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</si>
  <si>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</si>
  <si>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</si>
  <si>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</si>
  <si>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</si>
  <si>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</si>
  <si>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</si>
  <si>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</si>
  <si>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</si>
  <si>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</si>
  <si>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</si>
  <si>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</si>
  <si>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</si>
  <si>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</si>
  <si>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</si>
  <si>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</si>
  <si>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</si>
  <si>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</si>
  <si>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</si>
  <si>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</si>
  <si>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</si>
  <si>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</si>
  <si>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</si>
  <si>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</si>
  <si>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</si>
  <si>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</si>
  <si>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</si>
  <si>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</si>
  <si>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</si>
  <si>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</si>
  <si>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</si>
  <si>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</si>
  <si>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</si>
  <si>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</si>
  <si>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</si>
  <si>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</si>
  <si>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</si>
  <si>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</si>
  <si>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</si>
  <si>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</si>
  <si>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</si>
  <si>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</si>
  <si>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</si>
  <si>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</si>
  <si>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</si>
  <si>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</si>
  <si>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</si>
  <si>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</si>
  <si>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</si>
  <si>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</si>
  <si>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</si>
  <si>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</si>
  <si>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</si>
  <si>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</si>
  <si>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</si>
  <si>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</si>
  <si>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</si>
  <si>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</si>
  <si>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</si>
  <si>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</si>
  <si>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</si>
  <si>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</si>
  <si>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</si>
  <si>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</si>
  <si>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</si>
  <si>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</si>
  <si>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</si>
  <si>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</si>
  <si>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</si>
  <si>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</si>
  <si>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</si>
  <si>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</si>
  <si>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</si>
  <si>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</si>
  <si>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</si>
  <si>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</si>
  <si>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</si>
  <si>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</si>
  <si>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</si>
  <si>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</si>
  <si>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</si>
  <si>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</si>
  <si>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</si>
  <si>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</si>
  <si>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</si>
  <si>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</si>
  <si>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</si>
  <si>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</si>
  <si>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</si>
  <si>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</si>
  <si>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</si>
  <si>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</si>
  <si>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</si>
  <si>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</si>
  <si>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</si>
  <si>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</si>
  <si>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</si>
  <si>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</si>
  <si>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</si>
  <si>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</si>
  <si>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</si>
  <si>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</si>
  <si>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</si>
  <si>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</si>
  <si>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</si>
  <si>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</si>
  <si>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</si>
  <si>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</si>
  <si>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</si>
  <si>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</si>
  <si>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</si>
  <si>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</si>
  <si>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</si>
  <si>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</si>
  <si>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</si>
  <si>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</si>
  <si>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</si>
  <si>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</si>
  <si>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</si>
  <si>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</si>
  <si>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</si>
  <si>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</si>
  <si>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</si>
  <si>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</si>
  <si>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</si>
  <si>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</si>
  <si>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</si>
  <si>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</si>
  <si>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</si>
  <si>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</si>
  <si>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</si>
  <si>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</si>
  <si>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</si>
  <si>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</si>
  <si>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</si>
  <si>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</si>
  <si>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</si>
  <si>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</si>
  <si>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</si>
  <si>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</si>
  <si>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</si>
  <si>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</si>
  <si>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</si>
  <si>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</si>
  <si>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</si>
  <si>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</si>
  <si>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</si>
  <si>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</si>
  <si>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</si>
  <si>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</si>
  <si>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</si>
  <si>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</si>
  <si>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</si>
  <si>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</si>
  <si>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</si>
  <si>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</si>
  <si>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</si>
  <si>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</si>
  <si>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</si>
  <si>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</si>
  <si>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</si>
  <si>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</si>
  <si>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</si>
  <si>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</si>
  <si>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</si>
  <si>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</si>
  <si>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</si>
  <si>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</si>
  <si>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</si>
  <si>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</si>
  <si>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</si>
  <si>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</si>
  <si>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</si>
  <si>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</si>
  <si>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</si>
  <si>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</si>
  <si>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</si>
  <si>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</si>
  <si>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</si>
  <si>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</si>
  <si>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</si>
  <si>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</si>
  <si>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</si>
  <si>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</si>
  <si>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</si>
  <si>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</si>
  <si>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</si>
  <si>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</si>
  <si>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</si>
  <si>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</si>
  <si>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</si>
  <si>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</si>
  <si>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</si>
  <si>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</si>
  <si>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</si>
  <si>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</si>
  <si>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</si>
  <si>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</si>
  <si>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</si>
  <si>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</si>
  <si>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</si>
  <si>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</si>
  <si>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</si>
  <si>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</si>
  <si>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</si>
  <si>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</si>
  <si>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</si>
  <si>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</si>
  <si>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</si>
  <si>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</si>
  <si>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</si>
  <si>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</si>
  <si>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</si>
  <si>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</si>
  <si>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</si>
  <si>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</si>
  <si>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</si>
  <si>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</si>
  <si>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</si>
  <si>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</si>
  <si>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</si>
  <si>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</si>
  <si>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</si>
  <si>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</si>
  <si>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</si>
  <si>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</si>
  <si>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</si>
  <si>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</si>
  <si>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</si>
  <si>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</si>
  <si>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</si>
  <si>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</si>
  <si>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</si>
  <si>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</si>
  <si>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</si>
  <si>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</si>
  <si>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</si>
  <si>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</si>
  <si>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</si>
  <si>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</si>
  <si>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</si>
  <si>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</si>
  <si>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</si>
  <si>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</si>
  <si>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</si>
  <si>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</si>
  <si>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</si>
  <si>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</si>
  <si>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</si>
  <si>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</si>
  <si>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</si>
  <si>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</si>
  <si>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</si>
  <si>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</si>
  <si>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</si>
  <si>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</si>
  <si>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</si>
  <si>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</si>
  <si>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</si>
  <si>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</si>
  <si>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</si>
  <si>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</si>
  <si>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</si>
  <si>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</si>
  <si>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</si>
  <si>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</si>
  <si>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</si>
  <si>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</si>
  <si>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</si>
  <si>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</si>
  <si>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</si>
  <si>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</si>
  <si>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</si>
  <si>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</si>
  <si>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</si>
  <si>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</si>
  <si>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</si>
  <si>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</si>
  <si>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</si>
  <si>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</si>
  <si>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</si>
  <si>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</si>
  <si>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</si>
  <si>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</si>
  <si>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</si>
  <si>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</si>
  <si>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</si>
  <si>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</si>
  <si>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</si>
  <si>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</si>
  <si>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</si>
  <si>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</si>
  <si>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</si>
  <si>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</si>
  <si>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</si>
  <si>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</si>
  <si>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</si>
  <si>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</si>
  <si>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</si>
  <si>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</si>
  <si>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</si>
  <si>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</si>
  <si>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</si>
  <si>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</si>
  <si>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</si>
  <si>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</si>
  <si>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</si>
  <si>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</si>
  <si>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</si>
  <si>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</si>
  <si>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</si>
  <si>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</si>
  <si>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</si>
  <si>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</si>
  <si>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</si>
  <si>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</si>
  <si>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</si>
  <si>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</si>
  <si>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</si>
  <si>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</si>
  <si>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</si>
  <si>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</si>
  <si>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</si>
  <si>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</si>
  <si>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</si>
  <si>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</si>
  <si>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</si>
  <si>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</si>
  <si>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</si>
  <si>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</si>
  <si>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</si>
  <si>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</si>
  <si>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</si>
  <si>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</si>
  <si>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</si>
  <si>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</si>
  <si>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</si>
  <si>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</si>
  <si>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</si>
  <si>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</si>
  <si>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</si>
  <si>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</si>
  <si>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</si>
  <si>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</si>
  <si>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</si>
  <si>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</si>
  <si>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</si>
  <si>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</si>
  <si>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</si>
  <si>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</si>
  <si>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</si>
  <si>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</si>
  <si>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</si>
  <si>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</si>
  <si>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</si>
  <si>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</si>
  <si>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</si>
  <si>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</si>
  <si>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</si>
  <si>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</si>
  <si>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</si>
  <si>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</si>
  <si>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</si>
  <si>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</si>
  <si>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</si>
  <si>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</si>
  <si>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</si>
  <si>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</si>
  <si>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</si>
  <si>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</si>
  <si>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</si>
  <si>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</si>
  <si>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</si>
  <si>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</si>
  <si>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</si>
  <si>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</si>
  <si>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</si>
  <si>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</si>
  <si>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</si>
  <si>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</si>
  <si>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</si>
  <si>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</si>
  <si>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</si>
  <si>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</si>
  <si>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</si>
  <si>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</si>
  <si>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</si>
  <si>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</si>
  <si>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</si>
  <si>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</si>
  <si>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</si>
  <si>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</si>
  <si>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</si>
  <si>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</si>
  <si>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</si>
  <si>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</si>
  <si>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</si>
  <si>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</si>
  <si>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</si>
  <si>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</si>
  <si>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</si>
  <si>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</si>
  <si>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</si>
  <si>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</si>
  <si>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</si>
  <si>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</si>
  <si>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</si>
  <si>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</si>
  <si>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</si>
  <si>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</si>
  <si>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</si>
  <si>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</si>
  <si>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</si>
  <si>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</si>
  <si>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</si>
  <si>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</si>
  <si>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</si>
  <si>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</si>
  <si>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</si>
  <si>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</si>
  <si>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</si>
  <si>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</si>
  <si>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</si>
  <si>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</si>
  <si>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</si>
  <si>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</si>
  <si>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</si>
  <si>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</si>
  <si>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</si>
  <si>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</si>
  <si>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</si>
  <si>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</si>
  <si>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</si>
  <si>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</si>
  <si>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</si>
  <si>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</si>
  <si>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</si>
  <si>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</si>
  <si>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</si>
  <si>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</si>
  <si>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</si>
  <si>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</si>
  <si>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</si>
  <si>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</si>
  <si>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</si>
  <si>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</si>
  <si>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</si>
  <si>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</si>
  <si>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</si>
  <si>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</si>
  <si>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</si>
  <si>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</si>
  <si>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</si>
  <si>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</si>
  <si>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</si>
  <si>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</si>
  <si>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</si>
  <si>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</si>
  <si>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</si>
  <si>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</si>
  <si>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</si>
  <si>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</si>
  <si>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</si>
  <si>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</si>
  <si>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</si>
  <si>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</si>
  <si>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</si>
  <si>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</si>
  <si>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</si>
  <si>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</si>
  <si>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</si>
  <si>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</si>
  <si>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</si>
  <si>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</si>
  <si>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</si>
  <si>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</si>
  <si>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</si>
  <si>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</si>
  <si>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</si>
  <si>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</si>
  <si>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</si>
  <si>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</si>
  <si>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</si>
  <si>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</si>
  <si>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</si>
  <si>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</si>
  <si>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</si>
  <si>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</si>
  <si>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</si>
  <si>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</si>
  <si>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</si>
  <si>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</si>
  <si>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</si>
  <si>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</si>
  <si>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</si>
  <si>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</si>
  <si>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</si>
  <si>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</si>
  <si>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</si>
  <si>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</si>
  <si>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</si>
  <si>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</si>
  <si>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</si>
  <si>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</si>
  <si>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</si>
  <si>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</si>
  <si>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</si>
  <si>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</si>
  <si>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</si>
  <si>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</si>
  <si>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</si>
  <si>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</si>
  <si>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</si>
  <si>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</si>
  <si>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</si>
  <si>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</si>
  <si>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</si>
  <si>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</si>
  <si>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</si>
  <si>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</si>
  <si>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</si>
  <si>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</si>
  <si>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</si>
  <si>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</si>
  <si>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</si>
  <si>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</si>
  <si>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</si>
  <si>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</si>
  <si>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</si>
  <si>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</si>
  <si>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</si>
  <si>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</si>
  <si>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</si>
  <si>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</si>
  <si>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</si>
  <si>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</si>
  <si>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</si>
  <si>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</si>
  <si>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</si>
  <si>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</si>
  <si>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</si>
  <si>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</si>
  <si>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</si>
  <si>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</si>
  <si>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</si>
  <si>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</si>
  <si>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</si>
  <si>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</si>
  <si>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</si>
  <si>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</si>
  <si>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</si>
  <si>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</si>
  <si>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</si>
  <si>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</si>
  <si>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</si>
  <si>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</si>
  <si>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</si>
  <si>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</si>
  <si>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</si>
  <si>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</si>
  <si>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</si>
  <si>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</si>
  <si>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</si>
  <si>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</si>
  <si>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</si>
  <si>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</si>
  <si>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</si>
  <si>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</si>
  <si>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</si>
  <si>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</si>
  <si>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</si>
  <si>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</si>
  <si>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</si>
  <si>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</si>
  <si>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</si>
  <si>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</si>
  <si>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</si>
  <si>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</si>
  <si>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</si>
  <si>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</si>
  <si>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</si>
  <si>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</si>
  <si>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</si>
  <si>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</si>
  <si>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</si>
  <si>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</si>
  <si>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</si>
  <si>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</si>
  <si>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</si>
  <si>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</si>
  <si>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</si>
  <si>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</si>
  <si>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</si>
  <si>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</si>
  <si>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</si>
  <si>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</si>
  <si>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</si>
  <si>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</si>
  <si>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</si>
  <si>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</si>
  <si>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</si>
  <si>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</si>
  <si>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</si>
  <si>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</si>
  <si>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</si>
  <si>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</si>
  <si>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</si>
  <si>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</si>
  <si>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</si>
  <si>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</si>
  <si>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</si>
  <si>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</si>
  <si>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</si>
  <si>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</si>
  <si>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</si>
  <si>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</si>
  <si>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</si>
  <si>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</si>
  <si>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</si>
  <si>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</si>
  <si>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</si>
  <si>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</si>
  <si>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</si>
  <si>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</si>
  <si>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</si>
  <si>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</si>
  <si>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</si>
  <si>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</si>
  <si>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</si>
  <si>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</si>
  <si>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</si>
  <si>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</si>
  <si>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</si>
  <si>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</si>
  <si>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</si>
  <si>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</si>
  <si>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</si>
  <si>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</si>
  <si>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</si>
  <si>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</si>
  <si>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</si>
  <si>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</si>
  <si>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</si>
  <si>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</si>
  <si>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</si>
  <si>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</si>
  <si>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</si>
  <si>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</si>
  <si>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</si>
  <si>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</si>
  <si>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</si>
  <si>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</si>
  <si>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</si>
  <si>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</si>
  <si>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</si>
  <si>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</si>
  <si>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</si>
  <si>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</si>
  <si>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</si>
  <si>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</si>
  <si>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</si>
  <si>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</si>
  <si>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</si>
  <si>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</si>
  <si>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</si>
  <si>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</si>
  <si>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</si>
  <si>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</si>
  <si>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</si>
  <si>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</si>
  <si>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</si>
  <si>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</si>
  <si>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</si>
  <si>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</si>
  <si>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</si>
  <si>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</si>
  <si>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</si>
  <si>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</si>
  <si>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</si>
  <si>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</si>
  <si>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</si>
  <si>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</si>
  <si>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</si>
  <si>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</si>
  <si>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</si>
  <si>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</si>
  <si>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</si>
  <si>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</si>
  <si>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</si>
  <si>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</si>
  <si>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</si>
  <si>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</si>
  <si>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</si>
  <si>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</si>
  <si>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</si>
  <si>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</si>
  <si>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</si>
  <si>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</si>
  <si>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</si>
  <si>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</si>
  <si>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</si>
  <si>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</si>
  <si>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</si>
  <si>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</si>
  <si>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</si>
  <si>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</si>
  <si>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</si>
  <si>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</si>
  <si>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</si>
  <si>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</si>
  <si>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</si>
  <si>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</si>
  <si>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</si>
  <si>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</si>
  <si>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</si>
  <si>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</si>
  <si>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</si>
  <si>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</si>
  <si>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</si>
  <si>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</si>
  <si>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</si>
  <si>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</si>
  <si>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</si>
  <si>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</si>
  <si>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</si>
  <si>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</si>
  <si>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</si>
  <si>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</si>
  <si>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</si>
  <si>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</si>
  <si>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</si>
  <si>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</si>
  <si>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</si>
  <si>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</si>
  <si>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</si>
  <si>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</si>
  <si>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</si>
  <si>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</si>
  <si>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</si>
  <si>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</si>
  <si>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</si>
  <si>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</si>
  <si>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</si>
  <si>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</si>
  <si>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</si>
  <si>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</si>
  <si>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</si>
  <si>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</si>
  <si>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</si>
  <si>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</si>
  <si>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</si>
  <si>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</si>
  <si>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</si>
  <si>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</si>
  <si>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</si>
  <si>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</si>
  <si>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</si>
  <si>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</si>
  <si>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</si>
  <si>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</si>
  <si>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</si>
  <si>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</si>
  <si>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</si>
  <si>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</si>
  <si>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</si>
  <si>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</si>
  <si>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</si>
  <si>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</si>
  <si>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</si>
  <si>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</si>
  <si>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</si>
  <si>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</si>
  <si>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</si>
  <si>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</si>
  <si>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</si>
  <si>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</si>
  <si>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</si>
  <si>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</si>
  <si>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</si>
  <si>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</si>
  <si>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</si>
  <si>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</si>
  <si>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</si>
  <si>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</si>
  <si>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</si>
  <si>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</si>
  <si>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</si>
  <si>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</si>
  <si>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</si>
  <si>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</si>
  <si>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</si>
  <si>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</si>
  <si>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</si>
  <si>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</si>
  <si>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</si>
  <si>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</si>
  <si>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</si>
  <si>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</si>
  <si>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</si>
  <si>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</si>
  <si>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</si>
  <si>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</si>
  <si>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</si>
  <si>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</si>
  <si>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</si>
  <si>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</si>
  <si>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</si>
  <si>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</si>
  <si>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</si>
  <si>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</si>
  <si>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</si>
  <si>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</si>
  <si>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</si>
  <si>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</si>
  <si>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</si>
  <si>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</si>
  <si>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</si>
  <si>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</si>
  <si>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</si>
  <si>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</si>
  <si>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</si>
  <si>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</si>
  <si>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</si>
  <si>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</si>
  <si>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</si>
  <si>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</si>
  <si>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</si>
  <si>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</si>
  <si>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</si>
  <si>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</si>
  <si>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</si>
  <si>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</si>
  <si>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</si>
  <si>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</si>
  <si>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</si>
  <si>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</si>
  <si>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</si>
  <si>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</si>
  <si>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</si>
  <si>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</si>
  <si>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</si>
  <si>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</si>
  <si>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</si>
  <si>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</si>
  <si>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</si>
  <si>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</si>
  <si>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</si>
  <si>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</si>
  <si>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</si>
  <si>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</si>
  <si>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</si>
  <si>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</si>
  <si>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</si>
  <si>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</si>
  <si>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</si>
  <si>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</si>
  <si>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</si>
  <si>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</si>
  <si>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</si>
  <si>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</si>
  <si>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</si>
  <si>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</si>
  <si>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</si>
  <si>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</si>
  <si>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</si>
  <si>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</si>
  <si>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</si>
  <si>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</si>
  <si>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</si>
  <si>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</si>
  <si>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</si>
  <si>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</si>
  <si>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</si>
  <si>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</si>
  <si>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</si>
  <si>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</si>
  <si>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</si>
  <si>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</si>
  <si>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</si>
  <si>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</si>
  <si>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</si>
  <si>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</si>
  <si>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</si>
  <si>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</si>
  <si>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</si>
  <si>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</si>
  <si>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</si>
  <si>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</si>
  <si>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</si>
  <si>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</si>
  <si>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</si>
  <si>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</si>
  <si>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</si>
  <si>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</si>
  <si>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</si>
  <si>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</si>
  <si>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</si>
  <si>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</si>
  <si>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</si>
  <si>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</si>
  <si>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</si>
  <si>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</si>
  <si>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</si>
  <si>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</si>
  <si>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</si>
  <si>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</si>
  <si>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</si>
  <si>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</si>
  <si>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</si>
  <si>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</si>
  <si>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</si>
  <si>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</si>
  <si>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</si>
  <si>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</si>
  <si>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</si>
  <si>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</si>
  <si>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</si>
  <si>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</si>
  <si>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</si>
  <si>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</si>
  <si>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</si>
  <si>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</si>
  <si>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</si>
  <si>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</si>
  <si>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</si>
  <si>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</si>
  <si>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</si>
  <si>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</si>
  <si>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</si>
  <si>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</si>
  <si>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</si>
  <si>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</si>
  <si>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</si>
  <si>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</si>
  <si>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</si>
  <si>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</si>
  <si>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</si>
  <si>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</si>
  <si>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</si>
  <si>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</si>
  <si>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</si>
  <si>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</si>
  <si>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</si>
  <si>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</si>
  <si>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</si>
  <si>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</si>
  <si>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</si>
  <si>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</si>
  <si>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</si>
  <si>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</si>
  <si>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</si>
  <si>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</si>
  <si>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</si>
  <si>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</si>
  <si>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</si>
  <si>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</si>
  <si>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</si>
  <si>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</si>
  <si>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</si>
  <si>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</si>
  <si>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</si>
  <si>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</si>
  <si>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</si>
  <si>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</si>
  <si>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</si>
  <si>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</si>
  <si>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</si>
  <si>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</si>
  <si>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</si>
  <si>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</si>
  <si>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</si>
  <si>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</si>
  <si>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</si>
  <si>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</si>
  <si>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</si>
  <si>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</si>
  <si>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</si>
  <si>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</si>
  <si>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</si>
  <si>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</si>
  <si>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</si>
  <si>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</si>
  <si>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</si>
  <si>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</si>
  <si>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</si>
  <si>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</si>
  <si>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</si>
  <si>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</si>
  <si>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</si>
  <si>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</si>
  <si>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</si>
  <si>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</si>
  <si>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</si>
  <si>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</si>
  <si>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</si>
  <si>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</si>
  <si>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</si>
  <si>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</si>
  <si>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</si>
  <si>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</si>
  <si>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</si>
  <si>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</si>
  <si>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</si>
  <si>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</si>
  <si>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</si>
  <si>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</si>
  <si>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</si>
  <si>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</si>
  <si>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</si>
  <si>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</si>
  <si>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</si>
  <si>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</si>
  <si>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</si>
  <si>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</si>
  <si>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</si>
  <si>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</si>
  <si>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</si>
  <si>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</si>
  <si>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</si>
  <si>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</si>
  <si>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</si>
  <si>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</si>
  <si>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</si>
  <si>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</si>
  <si>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</si>
  <si>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</si>
  <si>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</si>
  <si>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</si>
  <si>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</si>
  <si>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</si>
  <si>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</si>
  <si>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</si>
  <si>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</si>
  <si>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</si>
  <si>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</si>
  <si>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</si>
  <si>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</si>
  <si>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</si>
  <si>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</si>
  <si>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</si>
  <si>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</si>
  <si>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</si>
  <si>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</si>
  <si>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</si>
  <si>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</si>
  <si>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</si>
  <si>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</si>
  <si>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</si>
  <si>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</si>
  <si>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</si>
  <si>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</si>
  <si>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</si>
  <si>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</si>
  <si>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</si>
  <si>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</si>
  <si>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</si>
  <si>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</si>
  <si>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</si>
  <si>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</si>
  <si>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</si>
  <si>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</si>
  <si>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</si>
  <si>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</si>
  <si>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</si>
  <si>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</si>
  <si>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</si>
  <si>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</si>
  <si>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</si>
  <si>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</si>
  <si>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</si>
  <si>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</si>
  <si>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</si>
  <si>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</si>
  <si>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</si>
  <si>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</si>
  <si>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</si>
  <si>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</si>
  <si>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</si>
  <si>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</si>
  <si>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</si>
  <si>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</si>
  <si>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</si>
  <si>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</si>
  <si>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</si>
  <si>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</si>
  <si>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</si>
  <si>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</si>
  <si>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</si>
  <si>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</si>
  <si>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</si>
  <si>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</si>
  <si>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</si>
  <si>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</si>
  <si>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</si>
  <si>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</si>
  <si>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</si>
  <si>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</si>
  <si>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</si>
  <si>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</si>
  <si>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</si>
  <si>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</si>
  <si>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</si>
  <si>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</si>
  <si>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</si>
  <si>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</si>
  <si>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</si>
  <si>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</si>
  <si>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</si>
  <si>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</si>
  <si>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</si>
  <si>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</si>
  <si>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</si>
  <si>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</si>
  <si>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</si>
  <si>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</si>
  <si>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</si>
  <si>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</si>
  <si>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</si>
  <si>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</si>
  <si>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</si>
  <si>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</si>
  <si>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</si>
  <si>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</si>
  <si>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</si>
  <si>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</si>
  <si>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</si>
  <si>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</si>
  <si>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</si>
  <si>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</si>
  <si>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</si>
  <si>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</si>
  <si>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</si>
  <si>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</si>
  <si>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</si>
  <si>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</si>
  <si>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</si>
  <si>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</si>
  <si>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</si>
  <si>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</si>
  <si>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</si>
  <si>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</si>
  <si>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</si>
  <si>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</si>
  <si>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</si>
  <si>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</si>
  <si>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</si>
  <si>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</si>
  <si>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</si>
  <si>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</si>
  <si>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</si>
  <si>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</si>
  <si>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</si>
  <si>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</si>
  <si>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</si>
  <si>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</si>
  <si>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</si>
  <si>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</si>
  <si>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</si>
  <si>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</si>
  <si>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</si>
  <si>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</si>
  <si>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</si>
  <si>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</si>
  <si>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</si>
  <si>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</si>
  <si>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</si>
  <si>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</si>
  <si>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</si>
  <si>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</si>
  <si>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</si>
  <si>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</si>
  <si>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</si>
  <si>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</si>
  <si>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</si>
  <si>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</si>
  <si>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</si>
  <si>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</si>
  <si>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</si>
  <si>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</si>
  <si>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</si>
  <si>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</si>
  <si>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</si>
  <si>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</si>
  <si>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</si>
  <si>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</si>
  <si>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</si>
  <si>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</si>
  <si>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</si>
  <si>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</si>
  <si>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</si>
  <si>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</si>
  <si>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</si>
  <si>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</si>
  <si>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</si>
  <si>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</si>
  <si>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</si>
  <si>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</si>
  <si>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</si>
  <si>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</si>
  <si>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</si>
  <si>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</si>
  <si>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</si>
  <si>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</si>
  <si>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</si>
  <si>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</si>
  <si>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</si>
  <si>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</si>
  <si>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</si>
  <si>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</si>
  <si>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</si>
  <si>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</si>
  <si>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</si>
  <si>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</si>
  <si>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</si>
  <si>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</si>
  <si>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</si>
  <si>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</si>
  <si>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</si>
  <si>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</si>
  <si>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</si>
  <si>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</si>
  <si>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</si>
  <si>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</si>
  <si>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</si>
  <si>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</si>
  <si>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</si>
  <si>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</si>
  <si>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</si>
  <si>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</si>
  <si>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</si>
  <si>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</si>
  <si>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</si>
  <si>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</si>
  <si>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</si>
  <si>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</si>
  <si>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</si>
  <si>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</si>
  <si>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</si>
  <si>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</si>
  <si>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</si>
  <si>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</si>
  <si>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</si>
  <si>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</si>
  <si>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</si>
  <si>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</si>
  <si>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</si>
  <si>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</si>
  <si>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</si>
  <si>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</si>
  <si>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</si>
  <si>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</si>
  <si>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</si>
  <si>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</si>
  <si>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</si>
  <si>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</si>
  <si>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</si>
  <si>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</si>
  <si>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</si>
  <si>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</si>
  <si>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</si>
  <si>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</si>
  <si>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</si>
  <si>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</si>
  <si>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</si>
  <si>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</si>
  <si>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</si>
  <si>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</si>
  <si>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</si>
  <si>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</si>
  <si>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</si>
  <si>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</si>
  <si>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</si>
  <si>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</si>
  <si>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</si>
  <si>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</si>
  <si>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</si>
  <si>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</si>
  <si>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</si>
  <si>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</si>
  <si>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</si>
  <si>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</si>
  <si>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</si>
  <si>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</si>
  <si>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</si>
  <si>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</si>
  <si>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</si>
  <si>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</si>
  <si>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</si>
  <si>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</si>
  <si>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</si>
  <si>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</si>
  <si>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</si>
  <si>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</si>
  <si>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</si>
  <si>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</si>
  <si>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</si>
  <si>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</si>
  <si>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</si>
  <si>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</si>
  <si>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</si>
  <si>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</si>
  <si>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</si>
  <si>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</si>
  <si>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</si>
  <si>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</si>
  <si>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</si>
  <si>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</si>
  <si>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</si>
  <si>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</si>
  <si>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</si>
  <si>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</si>
  <si>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</si>
  <si>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</si>
  <si>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</si>
  <si>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</si>
  <si>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</si>
  <si>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</si>
  <si>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</si>
  <si>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</si>
  <si>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</si>
  <si>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</si>
  <si>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</si>
  <si>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</si>
  <si>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</si>
  <si>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</si>
  <si>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</si>
  <si>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</si>
  <si>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</si>
  <si>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</si>
  <si>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</si>
  <si>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</si>
  <si>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</si>
  <si>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</si>
  <si>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</si>
  <si>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</si>
  <si>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</si>
  <si>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</si>
  <si>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</si>
  <si>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</si>
  <si>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</si>
  <si>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</si>
  <si>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</si>
  <si>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</si>
  <si>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</si>
  <si>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</si>
  <si>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</si>
  <si>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</si>
  <si>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</si>
  <si>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</si>
  <si>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</si>
  <si>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</si>
  <si>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</si>
  <si>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</si>
  <si>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</si>
  <si>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</si>
  <si>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</si>
  <si>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</si>
  <si>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</si>
  <si>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</si>
  <si>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</si>
  <si>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</si>
  <si>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</si>
  <si>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</si>
  <si>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</si>
  <si>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</si>
  <si>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</si>
  <si>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</si>
  <si>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</si>
  <si>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</si>
  <si>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</si>
  <si>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</si>
  <si>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</si>
  <si>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</si>
  <si>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</si>
  <si>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</si>
  <si>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</si>
  <si>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</si>
  <si>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</si>
  <si>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</si>
  <si>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</si>
  <si>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</si>
  <si>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</si>
  <si>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</si>
  <si>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</si>
  <si>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</si>
  <si>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</si>
  <si>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</si>
  <si>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</si>
  <si>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</si>
  <si>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</si>
  <si>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</si>
  <si>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</si>
  <si>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</si>
  <si>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</si>
  <si>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</si>
  <si>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</si>
  <si>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</si>
  <si>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</si>
  <si>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</si>
  <si>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</si>
  <si>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</si>
  <si>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</si>
  <si>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</si>
  <si>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</si>
  <si>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</si>
  <si>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</si>
  <si>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</si>
  <si>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</si>
  <si>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</si>
  <si>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</si>
  <si>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</si>
  <si>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</si>
  <si>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</si>
  <si>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</si>
  <si>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</si>
  <si>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</si>
  <si>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</si>
  <si>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</si>
  <si>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</si>
  <si>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</si>
  <si>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</si>
  <si>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</si>
  <si>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</si>
  <si>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</si>
  <si>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</si>
  <si>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</si>
  <si>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</si>
  <si>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</si>
  <si>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</si>
  <si>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</si>
  <si>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</si>
  <si>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</si>
  <si>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</si>
  <si>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</si>
  <si>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</si>
  <si>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</si>
  <si>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</si>
  <si>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</si>
  <si>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</si>
  <si>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</si>
  <si>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</si>
  <si>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</si>
  <si>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</si>
  <si>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</si>
  <si>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</si>
  <si>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</si>
  <si>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</si>
  <si>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</si>
  <si>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</si>
  <si>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</si>
  <si>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</si>
  <si>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</si>
  <si>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</si>
  <si>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</si>
  <si>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</si>
  <si>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</si>
  <si>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</si>
  <si>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</si>
  <si>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</si>
  <si>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</si>
  <si>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</si>
  <si>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</si>
  <si>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</si>
  <si>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</si>
  <si>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</si>
  <si>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</si>
  <si>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</si>
  <si>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</si>
  <si>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</si>
  <si>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</si>
  <si>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</si>
  <si>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</si>
  <si>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</si>
  <si>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</si>
  <si>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</si>
  <si>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</si>
  <si>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</si>
  <si>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</si>
  <si>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</si>
  <si>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</si>
  <si>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</si>
  <si>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</si>
  <si>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</si>
  <si>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</si>
  <si>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</si>
  <si>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</si>
  <si>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</si>
  <si>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</si>
  <si>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</si>
  <si>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</si>
  <si>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</si>
  <si>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</si>
  <si>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</si>
  <si>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</si>
  <si>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</si>
  <si>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</si>
  <si>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</si>
  <si>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</si>
  <si>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</si>
  <si>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</si>
  <si>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</si>
  <si>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</si>
  <si>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</si>
  <si>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</si>
  <si>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</si>
  <si>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</si>
  <si>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</si>
  <si>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</si>
  <si>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</si>
  <si>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</si>
  <si>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</si>
  <si>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</si>
  <si>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</si>
  <si>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</si>
  <si>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</si>
  <si>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</si>
  <si>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</si>
  <si>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</si>
  <si>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</si>
  <si>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</si>
  <si>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</si>
  <si>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</si>
  <si>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</si>
  <si>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</si>
  <si>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</si>
  <si>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</si>
  <si>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</si>
  <si>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</si>
  <si>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</si>
  <si>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</si>
  <si>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</si>
  <si>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</si>
  <si>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</si>
  <si>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</si>
  <si>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</si>
  <si>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</si>
  <si>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</si>
  <si>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</si>
  <si>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</si>
  <si>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</si>
  <si>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</si>
  <si>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</si>
  <si>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</si>
  <si>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</si>
  <si>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</si>
  <si>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</si>
  <si>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</si>
  <si>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</si>
  <si>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</si>
  <si>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</si>
  <si>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</si>
  <si>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</si>
  <si>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</si>
  <si>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</si>
  <si>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</si>
  <si>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</si>
  <si>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</si>
  <si>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</si>
  <si>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</si>
  <si>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</si>
  <si>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</si>
  <si>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</si>
  <si>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</si>
  <si>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</si>
  <si>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</si>
  <si>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</si>
  <si>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</si>
  <si>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</si>
  <si>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</si>
  <si>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</si>
  <si>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</si>
  <si>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</si>
  <si>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</si>
  <si>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</si>
  <si>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</si>
  <si>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</si>
  <si>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</si>
  <si>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</si>
  <si>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</si>
  <si>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</si>
  <si>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</si>
  <si>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</si>
  <si>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</si>
  <si>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</si>
  <si>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</si>
  <si>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</si>
  <si>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</si>
  <si>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</si>
  <si>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</si>
  <si>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</si>
  <si>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</si>
  <si>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</si>
  <si>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</si>
  <si>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</si>
  <si>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</si>
  <si>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</si>
  <si>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</si>
  <si>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</si>
  <si>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</si>
  <si>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</si>
  <si>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</si>
  <si>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</si>
  <si>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</si>
  <si>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</si>
  <si>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</si>
  <si>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</si>
  <si>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</si>
  <si>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</si>
  <si>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</si>
  <si>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</si>
  <si>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</si>
  <si>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</si>
  <si>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</si>
  <si>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</si>
  <si>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</si>
  <si>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</si>
  <si>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</si>
  <si>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</si>
  <si>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</si>
  <si>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</si>
  <si>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</si>
  <si>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</si>
  <si>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</si>
  <si>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</si>
  <si>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</si>
  <si>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</si>
  <si>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</si>
  <si>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</si>
  <si>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</si>
  <si>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</si>
  <si>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</si>
  <si>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</si>
  <si>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</si>
  <si>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</si>
  <si>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</si>
  <si>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</si>
  <si>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</si>
  <si>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</si>
  <si>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</si>
  <si>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</si>
  <si>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</si>
  <si>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</si>
  <si>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</si>
  <si>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</si>
  <si>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</si>
  <si>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</si>
  <si>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</si>
  <si>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</si>
  <si>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</si>
  <si>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</si>
  <si>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</si>
  <si>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</si>
  <si>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</si>
  <si>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</si>
  <si>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</si>
  <si>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</si>
  <si>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</si>
  <si>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</si>
  <si>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</si>
  <si>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</si>
  <si>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</si>
  <si>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</si>
  <si>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</si>
  <si>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</si>
  <si>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</si>
  <si>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</si>
  <si>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</si>
  <si>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</si>
  <si>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</si>
  <si>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</si>
  <si>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</si>
  <si>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</si>
  <si>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</si>
  <si>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</si>
  <si>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</si>
  <si>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</si>
  <si>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</si>
  <si>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</si>
  <si>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</si>
  <si>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</si>
  <si>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</si>
  <si>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</si>
  <si>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</si>
  <si>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</si>
  <si>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</si>
  <si>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</si>
  <si>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</si>
  <si>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</si>
  <si>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</si>
  <si>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</si>
  <si>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</si>
  <si>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</si>
  <si>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</si>
  <si>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</si>
  <si>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</si>
  <si>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</si>
  <si>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</si>
  <si>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</si>
  <si>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</si>
  <si>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</si>
  <si>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</si>
  <si>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</si>
  <si>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</si>
  <si>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</si>
  <si>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</si>
  <si>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</si>
  <si>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</si>
  <si>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</si>
  <si>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</si>
  <si>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</si>
  <si>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</si>
  <si>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</si>
  <si>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</si>
  <si>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</si>
  <si>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</si>
  <si>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</si>
  <si>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</si>
  <si>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</si>
  <si>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</si>
  <si>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</si>
  <si>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</si>
  <si>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</si>
  <si>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</si>
  <si>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</si>
  <si>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</si>
  <si>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</si>
  <si>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</si>
  <si>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</si>
  <si>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</si>
  <si>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</si>
  <si>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</si>
  <si>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</si>
  <si>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</si>
  <si>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</si>
  <si>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</si>
  <si>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</si>
  <si>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</si>
  <si>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</si>
  <si>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</si>
  <si>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</si>
  <si>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</si>
  <si>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</si>
  <si>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</si>
  <si>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</si>
  <si>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</si>
  <si>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</si>
  <si>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</si>
  <si>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</si>
  <si>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</si>
  <si>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</si>
  <si>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</si>
  <si>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</si>
  <si>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</si>
  <si>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</si>
  <si>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</si>
  <si>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</si>
  <si>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</si>
  <si>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</si>
  <si>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</si>
  <si>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</si>
  <si>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</si>
  <si>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</si>
  <si>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</si>
  <si>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</si>
  <si>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</si>
  <si>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</si>
  <si>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</si>
  <si>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</si>
  <si>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</si>
  <si>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</si>
  <si>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</si>
  <si>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</si>
  <si>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</si>
  <si>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</si>
  <si>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</si>
  <si>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</si>
  <si>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</si>
  <si>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</si>
  <si>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</si>
  <si>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</si>
  <si>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</si>
  <si>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</si>
  <si>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</si>
  <si>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</si>
  <si>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</si>
  <si>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</si>
  <si>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</si>
  <si>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</si>
  <si>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</si>
  <si>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</si>
  <si>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</si>
  <si>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</si>
  <si>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</si>
  <si>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</si>
  <si>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</si>
  <si>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</si>
  <si>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</si>
  <si>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</si>
  <si>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</si>
  <si>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</si>
  <si>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</si>
  <si>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</si>
  <si>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</si>
  <si>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</si>
  <si>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</si>
  <si>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</si>
  <si>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</si>
  <si>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</si>
  <si>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</si>
  <si>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</si>
  <si>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</si>
  <si>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</si>
  <si>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</si>
  <si>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</si>
  <si>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</si>
  <si>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</si>
  <si>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</si>
  <si>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</si>
  <si>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</si>
  <si>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</si>
  <si>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</si>
  <si>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</si>
  <si>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</si>
  <si>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</si>
  <si>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</si>
  <si>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</si>
  <si>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</si>
  <si>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</si>
  <si>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</si>
  <si>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</si>
  <si>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</si>
  <si>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</si>
  <si>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</si>
  <si>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</si>
  <si>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</si>
  <si>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</si>
  <si>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</si>
  <si>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</si>
  <si>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</si>
  <si>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</si>
  <si>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</si>
  <si>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</si>
  <si>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</si>
  <si>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</si>
  <si>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</si>
  <si>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</si>
  <si>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</si>
  <si>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</si>
  <si>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</si>
  <si>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</si>
  <si>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</si>
  <si>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</si>
  <si>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</si>
  <si>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</si>
  <si>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</si>
  <si>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</si>
  <si>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</si>
  <si>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</si>
  <si>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</si>
  <si>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</si>
  <si>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</si>
  <si>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</si>
  <si>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</si>
  <si>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</si>
  <si>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</si>
  <si>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</si>
  <si>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</si>
  <si>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</si>
  <si>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</si>
  <si>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</si>
  <si>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</si>
  <si>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</si>
  <si>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</si>
  <si>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</si>
  <si>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</si>
  <si>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</si>
  <si>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</si>
  <si>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</si>
  <si>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</si>
  <si>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</si>
  <si>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</si>
  <si>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</si>
  <si>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</si>
  <si>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</si>
  <si>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</si>
  <si>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</si>
  <si>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</si>
  <si>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</si>
  <si>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</si>
  <si>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</si>
  <si>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</si>
  <si>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</si>
  <si>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</si>
  <si>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</si>
  <si>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</si>
  <si>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</si>
  <si>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</si>
  <si>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</si>
  <si>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</si>
  <si>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</si>
  <si>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</si>
  <si>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</si>
  <si>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</si>
  <si>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</si>
  <si>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</si>
  <si>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</si>
  <si>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</si>
  <si>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</si>
  <si>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</si>
  <si>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</si>
  <si>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</si>
  <si>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</si>
  <si>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</si>
  <si>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</si>
  <si>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</si>
  <si>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</si>
  <si>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</si>
  <si>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</si>
  <si>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</si>
  <si>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</si>
  <si>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</si>
  <si>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</si>
  <si>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</si>
  <si>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</si>
  <si>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</si>
  <si>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</si>
  <si>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</si>
  <si>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</si>
  <si>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</si>
  <si>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</si>
  <si>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</si>
  <si>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</si>
  <si>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</si>
  <si>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</si>
  <si>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</si>
  <si>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</si>
  <si>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</si>
  <si>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</si>
  <si>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</si>
  <si>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</si>
  <si>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</si>
  <si>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</si>
  <si>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</si>
  <si>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</si>
  <si>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</si>
  <si>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</si>
  <si>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</si>
  <si>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</si>
  <si>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</si>
  <si>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</si>
  <si>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</si>
  <si>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</si>
  <si>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</si>
  <si>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</si>
  <si>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</si>
  <si>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</si>
  <si>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</si>
  <si>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</si>
  <si>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</si>
  <si>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</si>
  <si>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</si>
  <si>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</si>
  <si>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</si>
  <si>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</si>
  <si>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</si>
  <si>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</si>
  <si>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</si>
  <si>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</si>
  <si>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</si>
  <si>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</si>
  <si>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</si>
  <si>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</si>
  <si>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</si>
  <si>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</si>
  <si>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</si>
  <si>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</si>
  <si>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</si>
  <si>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</si>
  <si>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</si>
  <si>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</si>
  <si>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</si>
  <si>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</si>
  <si>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</si>
  <si>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</si>
  <si>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</si>
  <si>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</si>
  <si>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</si>
  <si>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</si>
  <si>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</si>
  <si>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</si>
  <si>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</si>
  <si>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</si>
  <si>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</si>
  <si>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</si>
  <si>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</si>
  <si>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</si>
  <si>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</si>
  <si>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</si>
  <si>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</si>
  <si>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</si>
  <si>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</si>
  <si>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</si>
  <si>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</si>
  <si>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</si>
  <si>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</si>
  <si>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</si>
  <si>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</si>
  <si>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</si>
  <si>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</si>
  <si>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</si>
  <si>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</si>
  <si>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</si>
  <si>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</si>
  <si>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</si>
  <si>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</si>
  <si>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</si>
  <si>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</si>
  <si>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</si>
  <si>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</si>
  <si>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</si>
  <si>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</si>
  <si>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</si>
  <si>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</si>
  <si>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</si>
  <si>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</si>
  <si>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</si>
  <si>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</si>
  <si>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</si>
  <si>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</si>
  <si>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</si>
  <si>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</si>
  <si>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</si>
  <si>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</si>
  <si>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</si>
  <si>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</si>
  <si>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</si>
  <si>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</si>
  <si>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</si>
  <si>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</si>
  <si>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</si>
  <si>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</si>
  <si>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</si>
  <si>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</si>
  <si>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</si>
  <si>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</si>
  <si>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</si>
  <si>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</si>
  <si>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</si>
  <si>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</si>
  <si>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</si>
  <si>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</si>
  <si>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</si>
  <si>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</si>
  <si>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</si>
  <si>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</si>
  <si>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</si>
  <si>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</si>
  <si>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</si>
  <si>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</si>
  <si>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</si>
  <si>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</si>
  <si>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</si>
  <si>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</si>
  <si>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</si>
  <si>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</si>
  <si>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</si>
  <si>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</si>
  <si>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</si>
  <si>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</si>
  <si>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</si>
  <si>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</si>
  <si>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</si>
  <si>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</si>
  <si>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</si>
  <si>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</si>
  <si>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</si>
  <si>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</si>
  <si>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</si>
  <si>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</si>
  <si>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</si>
  <si>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</si>
  <si>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</si>
  <si>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</si>
  <si>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</si>
  <si>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</si>
  <si>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</si>
  <si>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</si>
  <si>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</si>
  <si>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</si>
  <si>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</si>
  <si>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</si>
  <si>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</si>
  <si>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</si>
  <si>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</si>
  <si>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</si>
  <si>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</si>
  <si>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</si>
  <si>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</si>
  <si>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</si>
  <si>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</si>
  <si>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</si>
  <si>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</si>
  <si>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</si>
  <si>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</si>
  <si>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</si>
  <si>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</si>
  <si>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</si>
  <si>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</si>
  <si>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</si>
  <si>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</si>
  <si>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</si>
  <si>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</si>
  <si>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</si>
  <si>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</si>
  <si>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</si>
  <si>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</si>
  <si>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</si>
  <si>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</si>
  <si>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</si>
  <si>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</si>
  <si>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</si>
  <si>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</si>
  <si>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</si>
  <si>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</si>
  <si>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</si>
  <si>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</si>
  <si>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</si>
  <si>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</si>
  <si>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</si>
  <si>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</si>
  <si>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</si>
  <si>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</si>
  <si>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</si>
  <si>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</si>
  <si>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</si>
  <si>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</si>
  <si>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</si>
  <si>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</si>
  <si>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</si>
  <si>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</si>
  <si>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</si>
  <si>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</si>
  <si>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</si>
  <si>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</si>
  <si>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</si>
  <si>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</si>
  <si>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</si>
  <si>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</si>
  <si>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</si>
  <si>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</si>
  <si>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</si>
  <si>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</si>
  <si>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</si>
  <si>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</si>
  <si>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</si>
  <si>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</si>
  <si>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</si>
  <si>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</si>
  <si>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</si>
  <si>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</si>
  <si>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</si>
  <si>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</si>
  <si>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</si>
  <si>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</si>
  <si>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</si>
  <si>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</si>
  <si>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</si>
  <si>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</si>
  <si>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</si>
  <si>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</si>
  <si>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</si>
  <si>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</si>
  <si>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</si>
  <si>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</si>
  <si>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</si>
  <si>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</si>
  <si>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</si>
  <si>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</si>
  <si>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</si>
  <si>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</si>
  <si>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</si>
  <si>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</si>
  <si>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</si>
  <si>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</si>
  <si>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</si>
  <si>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</si>
  <si>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</si>
  <si>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</si>
  <si>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</si>
  <si>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</si>
  <si>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</si>
  <si>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</si>
  <si>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</si>
  <si>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</si>
  <si>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</si>
  <si>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</si>
  <si>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</si>
  <si>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</si>
  <si>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</si>
  <si>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</si>
  <si>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</si>
  <si>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</si>
  <si>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</si>
  <si>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</si>
  <si>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</si>
  <si>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</si>
  <si>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</si>
  <si>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</si>
  <si>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</si>
  <si>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</si>
  <si>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</si>
  <si>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</si>
  <si>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</si>
  <si>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</si>
  <si>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</si>
  <si>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</si>
  <si>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</si>
  <si>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</si>
  <si>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</si>
  <si>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</si>
  <si>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</si>
  <si>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</si>
  <si>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</si>
  <si>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</si>
  <si>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</si>
  <si>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</si>
  <si>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</si>
  <si>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</si>
  <si>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</si>
  <si>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</si>
  <si>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</si>
  <si>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</si>
  <si>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</si>
  <si>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</si>
  <si>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</si>
  <si>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</si>
  <si>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</si>
  <si>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</si>
  <si>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</si>
  <si>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</si>
  <si>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</si>
  <si>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</si>
  <si>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</si>
  <si>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</si>
  <si>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</si>
  <si>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</si>
  <si>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</si>
  <si>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</si>
  <si>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</si>
  <si>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</si>
  <si>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</si>
  <si>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</si>
  <si>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</si>
  <si>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</si>
  <si>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</si>
  <si>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</si>
  <si>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</si>
  <si>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</si>
  <si>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</si>
  <si>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</si>
  <si>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</si>
  <si>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</si>
  <si>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</si>
  <si>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</si>
  <si>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</si>
  <si>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</si>
  <si>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</si>
  <si>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</si>
  <si>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</si>
  <si>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</si>
  <si>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</si>
  <si>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</si>
  <si>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</si>
  <si>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</si>
  <si>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</si>
  <si>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</si>
  <si>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</si>
  <si>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</si>
  <si>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</si>
  <si>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</si>
  <si>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</si>
  <si>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</si>
  <si>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</si>
  <si>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</si>
  <si>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</si>
  <si>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</si>
  <si>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</si>
  <si>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</si>
  <si>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</si>
  <si>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</si>
  <si>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</si>
  <si>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</si>
  <si>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</si>
  <si>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</si>
  <si>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</si>
  <si>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</si>
  <si>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</si>
  <si>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</si>
  <si>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</si>
  <si>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</si>
  <si>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</si>
  <si>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</si>
  <si>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</si>
  <si>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</si>
  <si>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</si>
  <si>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</si>
  <si>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</si>
  <si>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</si>
  <si>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</si>
  <si>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</si>
  <si>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</si>
  <si>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</si>
  <si>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</si>
  <si>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</si>
  <si>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</si>
  <si>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</si>
  <si>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</si>
  <si>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</si>
  <si>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</si>
  <si>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</si>
  <si>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</si>
  <si>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</si>
  <si>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</si>
  <si>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</si>
  <si>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</si>
  <si>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</si>
  <si>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</si>
  <si>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</si>
  <si>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</si>
  <si>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</si>
  <si>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</si>
  <si>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</si>
  <si>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</si>
  <si>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</si>
  <si>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</si>
  <si>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</si>
  <si>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</si>
  <si>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</si>
  <si>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</si>
  <si>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</si>
  <si>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</si>
  <si>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</si>
  <si>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</si>
  <si>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</si>
  <si>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</si>
  <si>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</si>
  <si>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</si>
  <si>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</si>
  <si>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</si>
  <si>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</si>
  <si>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</si>
  <si>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</si>
  <si>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</si>
  <si>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</si>
  <si>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</si>
  <si>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</si>
  <si>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</si>
  <si>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</si>
  <si>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</si>
  <si>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</si>
  <si>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</si>
  <si>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</si>
  <si>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</si>
  <si>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</si>
  <si>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</si>
  <si>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</si>
  <si>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</si>
  <si>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</si>
  <si>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</si>
  <si>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</si>
  <si>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</si>
  <si>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</si>
  <si>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</si>
  <si>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</si>
  <si>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</si>
  <si>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</si>
  <si>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</si>
  <si>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</si>
  <si>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</si>
  <si>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</si>
  <si>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</si>
  <si>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</si>
  <si>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</si>
  <si>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</si>
  <si>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</si>
  <si>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</si>
  <si>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</si>
  <si>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</si>
  <si>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</si>
  <si>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</si>
  <si>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</si>
  <si>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</si>
  <si>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</si>
  <si>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</si>
  <si>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</si>
  <si>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</si>
  <si>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</si>
  <si>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</si>
  <si>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</si>
  <si>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</si>
  <si>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</si>
  <si>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</si>
  <si>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</si>
  <si>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</si>
  <si>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</si>
  <si>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</si>
  <si>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</si>
  <si>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</si>
  <si>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</si>
  <si>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</si>
  <si>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</si>
  <si>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</si>
  <si>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</si>
  <si>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</si>
  <si>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</si>
  <si>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</si>
  <si>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</si>
  <si>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</si>
  <si>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</si>
  <si>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</si>
  <si>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</si>
  <si>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</si>
  <si>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</si>
  <si>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</si>
  <si>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</si>
  <si>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</si>
  <si>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</si>
  <si>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</si>
  <si>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</si>
  <si>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</si>
  <si>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</si>
  <si>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</si>
  <si>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</si>
  <si>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</si>
  <si>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</si>
  <si>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</si>
  <si>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</si>
  <si>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</si>
  <si>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</si>
  <si>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</si>
  <si>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</si>
  <si>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</si>
  <si>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</si>
  <si>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</si>
  <si>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</si>
  <si>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</si>
  <si>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</si>
  <si>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</si>
  <si>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</si>
  <si>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</si>
  <si>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</si>
  <si>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</si>
  <si>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</si>
  <si>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</si>
  <si>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</si>
  <si>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</si>
  <si>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</si>
  <si>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</si>
  <si>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</si>
  <si>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</si>
  <si>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</si>
  <si>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</si>
  <si>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</si>
  <si>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</si>
  <si>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</si>
  <si>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</si>
  <si>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</si>
  <si>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</si>
  <si>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</si>
  <si>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</si>
  <si>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</si>
  <si>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</si>
  <si>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</si>
  <si>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</si>
  <si>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</si>
  <si>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</si>
  <si>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</si>
  <si>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</si>
  <si>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</si>
  <si>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</si>
  <si>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</si>
  <si>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</si>
  <si>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</si>
  <si>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</si>
  <si>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</si>
  <si>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</si>
  <si>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</si>
  <si>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</si>
  <si>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</si>
  <si>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</si>
  <si>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</si>
  <si>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</si>
  <si>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</si>
  <si>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</si>
  <si>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</si>
  <si>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</si>
  <si>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</si>
  <si>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</si>
  <si>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</si>
  <si>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</si>
  <si>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</si>
  <si>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</si>
  <si>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</si>
  <si>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</si>
  <si>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</si>
  <si>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</si>
  <si>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</si>
  <si>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</si>
  <si>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</si>
  <si>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</si>
  <si>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</si>
  <si>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</si>
  <si>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</si>
  <si>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</si>
  <si>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</si>
  <si>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</si>
  <si>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</si>
  <si>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</si>
  <si>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</si>
  <si>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</si>
  <si>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</si>
  <si>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</si>
  <si>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</si>
  <si>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</si>
  <si>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</si>
  <si>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</si>
  <si>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</si>
  <si>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</si>
  <si>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</si>
  <si>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</si>
  <si>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</si>
  <si>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</si>
  <si>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</si>
  <si>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</si>
  <si>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</si>
  <si>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</si>
  <si>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</si>
  <si>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</si>
  <si>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</si>
  <si>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</si>
  <si>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</si>
  <si>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</si>
  <si>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</si>
  <si>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</si>
  <si>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</si>
  <si>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</si>
  <si>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</si>
  <si>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</si>
  <si>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</si>
  <si>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</si>
  <si>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</si>
  <si>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</si>
  <si>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</si>
  <si>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</si>
  <si>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</si>
  <si>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</si>
  <si>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</si>
  <si>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</si>
  <si>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</si>
  <si>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</si>
  <si>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</si>
  <si>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</si>
  <si>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</si>
  <si>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</si>
  <si>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</si>
  <si>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</si>
  <si>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</si>
  <si>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</si>
  <si>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</si>
  <si>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</si>
  <si>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</si>
  <si>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</si>
  <si>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</si>
  <si>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</si>
  <si>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</si>
  <si>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</si>
  <si>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</si>
  <si>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</si>
  <si>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</si>
  <si>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</si>
  <si>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</si>
  <si>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</si>
  <si>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</si>
  <si>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</si>
  <si>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</si>
  <si>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</si>
  <si>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</si>
  <si>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</si>
  <si>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</si>
  <si>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</si>
  <si>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</si>
  <si>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</si>
  <si>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</si>
  <si>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</si>
  <si>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</si>
  <si>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</si>
  <si>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</si>
  <si>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</si>
  <si>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</si>
  <si>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</si>
  <si>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</si>
  <si>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</si>
  <si>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</si>
  <si>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</si>
  <si>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</si>
  <si>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</si>
  <si>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</si>
  <si>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</si>
  <si>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</si>
  <si>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</si>
  <si>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</si>
  <si>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</si>
  <si>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</si>
  <si>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</si>
  <si>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</si>
  <si>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</si>
  <si>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</si>
  <si>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</si>
  <si>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</si>
  <si>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</si>
  <si>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</si>
  <si>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</si>
  <si>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</si>
  <si>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</si>
  <si>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</si>
  <si>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</si>
  <si>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</si>
  <si>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</si>
  <si>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</si>
  <si>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</si>
  <si>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</si>
  <si>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</si>
  <si>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</si>
  <si>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</si>
  <si>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</si>
  <si>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</si>
  <si>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</si>
  <si>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</si>
  <si>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</si>
  <si>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</si>
  <si>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</si>
  <si>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</si>
  <si>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</si>
  <si>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</si>
  <si>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</si>
  <si>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</si>
  <si>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</si>
  <si>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</si>
  <si>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</si>
  <si>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</si>
  <si>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</si>
  <si>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</si>
  <si>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</si>
  <si>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</si>
  <si>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</si>
  <si>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</si>
  <si>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</si>
  <si>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</si>
  <si>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</si>
  <si>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</si>
  <si>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</si>
  <si>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</si>
  <si>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</si>
  <si>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</si>
  <si>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</si>
  <si>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</si>
  <si>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</si>
  <si>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</si>
  <si>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</si>
  <si>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</si>
  <si>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</si>
  <si>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</si>
  <si>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</si>
  <si>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</si>
  <si>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</si>
  <si>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</si>
  <si>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</si>
  <si>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</si>
  <si>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</si>
  <si>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</si>
  <si>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</si>
  <si>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</si>
  <si>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</si>
  <si>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</si>
  <si>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</si>
  <si>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</si>
  <si>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</si>
  <si>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</si>
  <si>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</si>
  <si>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</si>
  <si>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</si>
  <si>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</si>
  <si>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</si>
  <si>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</si>
  <si>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</si>
  <si>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</si>
  <si>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</si>
  <si>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</si>
  <si>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</si>
  <si>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</si>
  <si>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</si>
  <si>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</si>
  <si>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</si>
  <si>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</si>
  <si>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</si>
  <si>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</si>
  <si>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</si>
  <si>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</si>
  <si>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</si>
  <si>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</si>
  <si>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</si>
  <si>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</si>
  <si>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</si>
  <si>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</si>
  <si>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</si>
  <si>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</si>
  <si>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</si>
  <si>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</si>
  <si>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</si>
  <si>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</si>
  <si>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</si>
  <si>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</si>
  <si>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</si>
  <si>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</si>
  <si>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</si>
  <si>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</si>
  <si>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</si>
  <si>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</si>
  <si>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</si>
  <si>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</si>
  <si>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</si>
  <si>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</si>
  <si>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</si>
  <si>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</si>
  <si>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</si>
  <si>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</si>
  <si>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</si>
  <si>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</si>
  <si>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</si>
  <si>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</si>
  <si>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</si>
  <si>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</si>
  <si>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</si>
  <si>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</si>
  <si>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</si>
  <si>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</si>
  <si>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</si>
  <si>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</si>
  <si>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</si>
  <si>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</si>
  <si>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</si>
  <si>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</si>
  <si>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</si>
  <si>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</si>
  <si>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</si>
  <si>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</si>
  <si>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</si>
  <si>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</si>
  <si>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</si>
  <si>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</si>
  <si>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</si>
  <si>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</si>
  <si>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</si>
  <si>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</si>
  <si>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</si>
  <si>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</si>
  <si>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</si>
  <si>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</si>
  <si>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</si>
  <si>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</si>
  <si>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</si>
  <si>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</si>
  <si>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</si>
  <si>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</si>
  <si>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</si>
  <si>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</si>
  <si>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</si>
  <si>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</si>
  <si>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</si>
  <si>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</si>
  <si>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</si>
  <si>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</si>
  <si>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</si>
  <si>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</si>
  <si>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</si>
  <si>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</si>
  <si>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</si>
  <si>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</si>
  <si>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</si>
  <si>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</si>
  <si>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</si>
  <si>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</si>
  <si>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</si>
  <si>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</si>
  <si>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</si>
  <si>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</si>
  <si>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</si>
  <si>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</si>
  <si>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</si>
  <si>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</si>
  <si>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</si>
  <si>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</si>
  <si>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</si>
  <si>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</si>
  <si>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</si>
  <si>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</si>
  <si>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</si>
  <si>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</si>
  <si>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</si>
  <si>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</si>
  <si>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</si>
  <si>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</si>
  <si>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</si>
  <si>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</si>
  <si>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</si>
  <si>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</si>
  <si>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</si>
  <si>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</si>
  <si>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</si>
  <si>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</si>
  <si>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</si>
  <si>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</si>
  <si>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</si>
  <si>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</si>
  <si>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</si>
  <si>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</si>
  <si>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</si>
  <si>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</si>
  <si>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</si>
  <si>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</si>
  <si>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</si>
  <si>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</si>
  <si>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</si>
  <si>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</si>
  <si>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</si>
  <si>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</si>
  <si>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</si>
  <si>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</si>
  <si>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</si>
  <si>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</si>
  <si>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</si>
  <si>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</si>
  <si>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</si>
  <si>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</si>
  <si>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</si>
  <si>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</si>
  <si>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</si>
  <si>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</si>
  <si>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</si>
  <si>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</si>
  <si>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</si>
  <si>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</si>
  <si>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</si>
  <si>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</si>
  <si>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</si>
  <si>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</si>
  <si>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</si>
  <si>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</si>
  <si>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</si>
  <si>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</si>
  <si>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</si>
  <si>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</si>
  <si>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</si>
  <si>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</si>
  <si>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</si>
  <si>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</si>
  <si>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</si>
  <si>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</si>
  <si>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</si>
  <si>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</si>
  <si>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</si>
  <si>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</si>
  <si>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</si>
  <si>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</si>
  <si>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</si>
  <si>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</si>
  <si>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</si>
  <si>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</si>
  <si>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</si>
  <si>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</si>
  <si>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</si>
  <si>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</si>
  <si>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</si>
  <si>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</si>
  <si>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</si>
  <si>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</si>
  <si>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</si>
  <si>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</si>
  <si>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</si>
  <si>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</si>
  <si>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</si>
  <si>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</si>
  <si>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</si>
  <si>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</si>
  <si>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</si>
  <si>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</si>
  <si>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</si>
  <si>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</si>
  <si>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</si>
  <si>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</si>
  <si>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</si>
  <si>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</si>
  <si>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</si>
  <si>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</si>
  <si>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</si>
  <si>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</si>
  <si>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</si>
  <si>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</si>
  <si>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</si>
  <si>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</si>
  <si>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</si>
  <si>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</si>
  <si>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</si>
  <si>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</si>
  <si>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</si>
  <si>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</si>
  <si>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</si>
  <si>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</si>
  <si>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</si>
  <si>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</si>
  <si>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</si>
  <si>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</si>
  <si>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</si>
  <si>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</si>
  <si>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</si>
  <si>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</si>
  <si>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</si>
  <si>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</si>
  <si>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</si>
  <si>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</si>
  <si>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</si>
  <si>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</si>
  <si>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</si>
  <si>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</si>
  <si>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</si>
  <si>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</si>
  <si>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</si>
  <si>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</si>
  <si>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</si>
  <si>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</si>
  <si>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</si>
  <si>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</si>
  <si>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</si>
  <si>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</si>
  <si>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</si>
  <si>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</si>
  <si>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</si>
  <si>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</si>
  <si>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</si>
  <si>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</si>
  <si>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</si>
  <si>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</si>
  <si>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</si>
  <si>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</si>
  <si>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</si>
  <si>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</si>
  <si>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</si>
  <si>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</si>
  <si>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</si>
  <si>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</si>
  <si>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</si>
  <si>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</si>
  <si>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</si>
  <si>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</si>
  <si>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</si>
  <si>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</si>
  <si>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</si>
  <si>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</si>
  <si>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</si>
  <si>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</si>
  <si>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</si>
  <si>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</si>
  <si>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</si>
  <si>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</si>
  <si>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</si>
  <si>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</si>
  <si>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</si>
  <si>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</si>
  <si>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</si>
  <si>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</si>
  <si>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</si>
  <si>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</si>
  <si>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</si>
  <si>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</si>
  <si>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</si>
  <si>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</si>
  <si>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</si>
  <si>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</si>
  <si>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</si>
  <si>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</si>
  <si>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</si>
  <si>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</si>
  <si>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</si>
  <si>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</si>
  <si>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</si>
  <si>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</si>
  <si>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</si>
  <si>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</si>
  <si>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</si>
  <si>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</si>
  <si>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</si>
  <si>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</si>
  <si>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</si>
  <si>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</si>
  <si>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</si>
  <si>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</si>
  <si>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</si>
  <si>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</si>
  <si>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</si>
  <si>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</si>
  <si>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</si>
  <si>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</si>
  <si>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</si>
  <si>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</si>
  <si>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</si>
  <si>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</si>
  <si>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</si>
  <si>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</si>
  <si>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</si>
  <si>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</si>
  <si>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</si>
  <si>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</si>
  <si>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</si>
  <si>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</si>
  <si>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</si>
  <si>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</si>
  <si>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</si>
  <si>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</si>
  <si>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</si>
  <si>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</si>
  <si>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</si>
  <si>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</si>
  <si>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</si>
  <si>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</si>
  <si>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</si>
  <si>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</si>
  <si>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</si>
  <si>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</si>
  <si>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</si>
  <si>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</si>
  <si>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</si>
  <si>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</si>
  <si>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</si>
  <si>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</si>
  <si>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</si>
  <si>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</si>
  <si>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</si>
  <si>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</si>
  <si>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</si>
  <si>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</si>
  <si>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</si>
  <si>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</si>
  <si>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</si>
  <si>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</si>
  <si>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</si>
  <si>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</si>
  <si>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</si>
  <si>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</si>
  <si>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</si>
  <si>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</si>
  <si>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</si>
  <si>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</si>
  <si>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</si>
  <si>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</si>
  <si>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</si>
  <si>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</si>
  <si>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</si>
  <si>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</si>
  <si>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</si>
  <si>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</si>
  <si>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</si>
  <si>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</si>
  <si>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</si>
  <si>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</si>
  <si>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</si>
  <si>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</si>
  <si>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</si>
  <si>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</si>
  <si>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</si>
  <si>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</si>
  <si>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</si>
  <si>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</si>
  <si>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</si>
  <si>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</si>
  <si>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</si>
  <si>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</si>
  <si>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</si>
  <si>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</si>
  <si>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</si>
  <si>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</si>
  <si>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</si>
  <si>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</si>
  <si>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</si>
  <si>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</si>
  <si>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</si>
  <si>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</si>
  <si>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</si>
  <si>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</si>
  <si>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</si>
  <si>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</si>
  <si>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</si>
  <si>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</si>
  <si>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</si>
  <si>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</si>
  <si>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</si>
  <si>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</si>
  <si>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</si>
  <si>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</si>
  <si>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</si>
  <si>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</si>
  <si>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</si>
  <si>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</si>
  <si>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</si>
  <si>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</si>
  <si>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</si>
  <si>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</si>
  <si>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</si>
  <si>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</si>
  <si>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</si>
  <si>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</si>
  <si>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</si>
  <si>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</si>
  <si>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</si>
  <si>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</si>
  <si>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</si>
  <si>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</si>
  <si>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</si>
  <si>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</si>
  <si>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</si>
  <si>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</si>
  <si>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</si>
  <si>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</si>
  <si>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</si>
  <si>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</si>
  <si>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</si>
  <si>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</si>
  <si>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</si>
  <si>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</si>
  <si>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</si>
  <si>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</si>
  <si>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</si>
  <si>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</si>
  <si>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</si>
  <si>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</si>
  <si>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</si>
  <si>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</si>
  <si>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</si>
  <si>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</si>
  <si>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</si>
  <si>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</si>
  <si>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</si>
  <si>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</si>
  <si>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</si>
  <si>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</si>
  <si>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</si>
  <si>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</si>
  <si>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</si>
  <si>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</si>
  <si>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</si>
  <si>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</si>
  <si>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</si>
  <si>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</si>
  <si>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</si>
  <si>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</si>
  <si>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</si>
  <si>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</si>
  <si>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</si>
  <si>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</si>
  <si>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</si>
  <si>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</si>
  <si>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</si>
  <si>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</si>
  <si>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</si>
  <si>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</si>
  <si>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</si>
  <si>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</si>
  <si>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</si>
  <si>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</si>
  <si>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</si>
  <si>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</si>
  <si>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</si>
  <si>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</si>
  <si>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</si>
  <si>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</si>
  <si>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</si>
  <si>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</si>
  <si>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</si>
  <si>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</si>
  <si>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</si>
  <si>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</si>
  <si>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</si>
  <si>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</si>
  <si>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</si>
  <si>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</si>
  <si>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</si>
  <si>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</si>
  <si>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</si>
  <si>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</si>
  <si>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</si>
  <si>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</si>
  <si>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</si>
  <si>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</si>
  <si>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</si>
  <si>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</si>
  <si>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</si>
  <si>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</si>
  <si>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</si>
  <si>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</si>
  <si>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</si>
  <si>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</si>
  <si>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</si>
  <si>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</si>
  <si>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</si>
  <si>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</si>
  <si>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</si>
  <si>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</si>
  <si>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</si>
  <si>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</si>
  <si>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</si>
  <si>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</si>
  <si>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</si>
  <si>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</si>
  <si>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</si>
  <si>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</si>
  <si>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</si>
  <si>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</si>
  <si>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</si>
  <si>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</si>
  <si>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</si>
  <si>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</si>
  <si>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</si>
  <si>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</si>
  <si>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</si>
  <si>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</si>
  <si>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</si>
  <si>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</si>
  <si>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</si>
  <si>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</si>
  <si>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</si>
  <si>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</si>
  <si>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</si>
  <si>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</si>
  <si>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</si>
  <si>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</si>
  <si>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</si>
  <si>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</si>
  <si>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</si>
  <si>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</si>
  <si>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</si>
  <si>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</si>
  <si>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</si>
  <si>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</si>
  <si>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</si>
  <si>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</si>
  <si>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</si>
  <si>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</si>
  <si>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</si>
  <si>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</si>
  <si>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</si>
  <si>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</si>
  <si>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</si>
  <si>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</si>
  <si>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</si>
  <si>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</si>
  <si>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</si>
  <si>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</si>
  <si>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</si>
  <si>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</si>
  <si>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</si>
  <si>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</si>
  <si>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</si>
  <si>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</si>
  <si>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</si>
  <si>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</si>
  <si>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</si>
  <si>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</si>
  <si>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</si>
  <si>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</si>
  <si>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</si>
  <si>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</si>
  <si>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</si>
  <si>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</si>
  <si>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</si>
  <si>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</si>
  <si>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</si>
  <si>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</si>
  <si>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</si>
  <si>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</si>
  <si>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</si>
  <si>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</si>
  <si>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</si>
  <si>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</si>
  <si>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</si>
  <si>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</si>
  <si>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</si>
  <si>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</si>
  <si>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</si>
  <si>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</si>
  <si>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</si>
  <si>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</si>
  <si>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</si>
  <si>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</si>
  <si>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</si>
  <si>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</si>
  <si>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</si>
  <si>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</si>
  <si>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</si>
  <si>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</si>
  <si>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</si>
  <si>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</si>
  <si>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</si>
  <si>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</si>
  <si>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</si>
  <si>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</si>
  <si>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</si>
  <si>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</si>
  <si>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</si>
  <si>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</si>
  <si>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</si>
  <si>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</si>
  <si>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</si>
  <si>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</si>
  <si>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</si>
  <si>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</si>
  <si>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</si>
  <si>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</si>
  <si>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</si>
  <si>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</si>
  <si>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</si>
  <si>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</si>
  <si>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</si>
  <si>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</si>
  <si>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</si>
  <si>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</si>
  <si>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</si>
  <si>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</si>
  <si>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</si>
  <si>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</si>
  <si>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</si>
  <si>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</si>
  <si>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</si>
  <si>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</si>
  <si>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</si>
  <si>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</si>
  <si>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</si>
  <si>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</si>
  <si>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</si>
  <si>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</si>
  <si>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</si>
  <si>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</si>
  <si>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</si>
  <si>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</si>
  <si>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</si>
  <si>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</si>
  <si>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</si>
  <si>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</si>
  <si>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</si>
  <si>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</si>
  <si>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</si>
  <si>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</si>
  <si>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</si>
  <si>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</si>
  <si>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</si>
  <si>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</si>
  <si>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</si>
  <si>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</si>
  <si>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</si>
  <si>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</si>
  <si>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</si>
  <si>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</si>
  <si>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</si>
  <si>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</si>
  <si>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</si>
  <si>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</si>
  <si>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</si>
  <si>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</si>
  <si>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</si>
  <si>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</si>
  <si>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</si>
  <si>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</si>
  <si>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</si>
  <si>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</si>
  <si>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</si>
  <si>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</si>
  <si>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</si>
  <si>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</si>
  <si>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</si>
  <si>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</si>
  <si>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</si>
  <si>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</si>
  <si>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</si>
  <si>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</si>
  <si>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</si>
  <si>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</si>
  <si>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</si>
  <si>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</si>
  <si>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</si>
  <si>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</si>
  <si>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</si>
  <si>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</si>
  <si>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</si>
  <si>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</si>
  <si>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</si>
  <si>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</si>
  <si>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</si>
  <si>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</si>
  <si>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</si>
  <si>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</si>
  <si>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</si>
  <si>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</si>
  <si>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</si>
  <si>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</si>
  <si>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</si>
  <si>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</si>
  <si>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</si>
  <si>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</si>
  <si>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</si>
  <si>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</si>
  <si>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</si>
  <si>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</si>
  <si>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</si>
  <si>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</si>
  <si>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</si>
  <si>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</si>
  <si>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</si>
  <si>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</si>
  <si>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</si>
  <si>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</si>
  <si>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</si>
  <si>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</si>
  <si>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</si>
  <si>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</si>
  <si>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</si>
  <si>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</si>
  <si>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</si>
  <si>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</si>
  <si>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</si>
  <si>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</si>
  <si>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</si>
  <si>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</si>
  <si>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</si>
  <si>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</si>
  <si>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</si>
  <si>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</si>
  <si>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</si>
  <si>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</si>
  <si>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</si>
  <si>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</si>
  <si>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</si>
  <si>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</si>
  <si>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</si>
  <si>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</si>
  <si>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</si>
  <si>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</si>
  <si>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</si>
  <si>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</si>
  <si>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</si>
  <si>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</si>
  <si>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</si>
  <si>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</si>
  <si>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</si>
  <si>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</si>
  <si>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</si>
  <si>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</si>
  <si>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</si>
  <si>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</si>
  <si>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</si>
  <si>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</si>
  <si>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</si>
  <si>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</si>
  <si>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</si>
  <si>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</si>
  <si>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</si>
  <si>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</si>
  <si>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</si>
  <si>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</si>
  <si>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</si>
  <si>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</si>
  <si>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</si>
  <si>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</si>
  <si>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</si>
  <si>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</si>
  <si>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</si>
  <si>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</si>
  <si>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</si>
  <si>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</si>
  <si>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</si>
  <si>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</si>
  <si>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</si>
  <si>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</si>
  <si>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</si>
  <si>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</si>
  <si>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</si>
  <si>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</si>
  <si>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</si>
  <si>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</si>
  <si>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</si>
  <si>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</si>
  <si>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</si>
  <si>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</si>
  <si>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</si>
  <si>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</si>
  <si>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</si>
  <si>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</si>
  <si>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</si>
  <si>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</si>
  <si>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</si>
  <si>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</si>
  <si>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</si>
  <si>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</si>
  <si>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</si>
  <si>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</si>
  <si>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</si>
  <si>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</si>
  <si>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</si>
  <si>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</si>
  <si>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</si>
  <si>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</si>
  <si>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</si>
  <si>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</si>
  <si>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</si>
  <si>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</si>
  <si>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</si>
  <si>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</si>
  <si>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</si>
  <si>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</si>
  <si>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</si>
  <si>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</si>
  <si>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</si>
  <si>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</si>
  <si>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</si>
  <si>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</si>
  <si>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</si>
  <si>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</si>
  <si>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</si>
  <si>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</si>
  <si>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</si>
  <si>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</si>
  <si>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</si>
  <si>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</si>
  <si>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</si>
  <si>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</si>
  <si>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</si>
  <si>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</si>
  <si>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</si>
  <si>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</si>
  <si>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</si>
  <si>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</si>
  <si>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</si>
  <si>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</si>
  <si>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</si>
  <si>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</si>
  <si>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</si>
  <si>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</si>
  <si>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</si>
  <si>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</si>
  <si>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</si>
  <si>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</si>
  <si>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</si>
  <si>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</si>
  <si>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</si>
  <si>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</si>
  <si>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</si>
  <si>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</si>
  <si>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</si>
  <si>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</si>
  <si>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</si>
  <si>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</si>
  <si>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</si>
  <si>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</si>
  <si>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</si>
  <si>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</si>
  <si>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</si>
  <si>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</si>
  <si>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</si>
  <si>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</si>
  <si>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</si>
  <si>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</si>
  <si>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</si>
  <si>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</si>
  <si>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</si>
  <si>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</si>
  <si>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</si>
  <si>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</si>
  <si>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</si>
  <si>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</si>
  <si>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</si>
  <si>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</si>
  <si>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</si>
  <si>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</si>
  <si>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</si>
  <si>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</si>
  <si>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</si>
  <si>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</si>
  <si>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</si>
  <si>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</si>
  <si>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</si>
  <si>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</si>
  <si>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</si>
  <si>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</si>
  <si>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</si>
  <si>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</si>
  <si>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</si>
  <si>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</si>
  <si>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</si>
  <si>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</si>
  <si>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</si>
  <si>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</si>
  <si>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</si>
  <si>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</si>
  <si>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</si>
  <si>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</si>
  <si>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</si>
  <si>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</si>
  <si>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</si>
  <si>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</si>
  <si>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</si>
  <si>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</si>
  <si>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</si>
  <si>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</si>
  <si>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</si>
  <si>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</si>
  <si>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</si>
  <si>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</si>
  <si>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</si>
  <si>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</si>
  <si>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</si>
  <si>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</si>
  <si>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</si>
  <si>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</si>
  <si>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</si>
  <si>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</si>
  <si>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</si>
  <si>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</si>
  <si>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</si>
  <si>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</si>
  <si>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</si>
  <si>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</si>
  <si>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</si>
  <si>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</si>
  <si>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</si>
  <si>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</si>
  <si>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</si>
  <si>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</si>
  <si>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</si>
  <si>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</si>
  <si>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</si>
  <si>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</si>
  <si>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</si>
  <si>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</si>
  <si>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</si>
  <si>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</si>
  <si>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</si>
  <si>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</si>
  <si>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</si>
  <si>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</si>
  <si>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</si>
  <si>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</si>
  <si>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</si>
  <si>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</si>
  <si>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</si>
  <si>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</si>
  <si>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</si>
  <si>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</si>
  <si>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</si>
  <si>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</si>
  <si>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</si>
  <si>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</si>
  <si>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</si>
  <si>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</si>
  <si>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</si>
  <si>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</si>
  <si>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</si>
  <si>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</si>
  <si>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</si>
  <si>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</si>
  <si>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</si>
  <si>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</si>
  <si>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</si>
  <si>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</si>
  <si>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</si>
  <si>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</si>
  <si>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</si>
  <si>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</si>
  <si>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</si>
  <si>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</si>
  <si>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</si>
  <si>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</si>
  <si>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</si>
  <si>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</si>
  <si>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</si>
  <si>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</si>
  <si>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</si>
  <si>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</si>
  <si>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</si>
  <si>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</si>
  <si>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</si>
  <si>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</si>
  <si>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</si>
  <si>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</si>
  <si>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</si>
  <si>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</si>
  <si>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</si>
  <si>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</si>
  <si>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</si>
  <si>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</si>
  <si>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</si>
  <si>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</si>
  <si>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</si>
  <si>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</si>
  <si>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</si>
  <si>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</si>
  <si>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</si>
  <si>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</si>
  <si>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</si>
  <si>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</si>
  <si>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</si>
  <si>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</si>
  <si>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</si>
  <si>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</si>
  <si>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</si>
  <si>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</si>
  <si>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</si>
  <si>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</si>
  <si>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</si>
  <si>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</si>
  <si>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</si>
  <si>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</si>
  <si>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</si>
  <si>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</si>
  <si>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</si>
  <si>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</si>
  <si>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</si>
  <si>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</si>
  <si>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</si>
  <si>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</si>
  <si>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</si>
  <si>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</si>
  <si>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</si>
  <si>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</si>
  <si>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</si>
  <si>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</si>
  <si>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</si>
  <si>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</si>
  <si>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</si>
  <si>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</si>
  <si>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</si>
  <si>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</si>
  <si>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</si>
  <si>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</si>
  <si>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</si>
  <si>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</si>
  <si>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</si>
  <si>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</si>
  <si>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</si>
  <si>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</si>
  <si>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</si>
  <si>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</si>
  <si>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</si>
  <si>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</si>
  <si>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</si>
  <si>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</si>
  <si>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</si>
  <si>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</si>
  <si>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</si>
  <si>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</si>
  <si>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</si>
  <si>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</si>
  <si>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</si>
  <si>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</si>
  <si>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</si>
  <si>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</si>
  <si>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</si>
  <si>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</si>
  <si>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</si>
  <si>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</si>
  <si>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</si>
  <si>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</si>
  <si>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</si>
  <si>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</si>
  <si>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</si>
  <si>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</si>
  <si>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</si>
  <si>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</si>
  <si>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</si>
  <si>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</si>
  <si>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</si>
  <si>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</si>
  <si>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</si>
  <si>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</si>
  <si>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</si>
  <si>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</si>
  <si>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</si>
  <si>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</si>
  <si>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</si>
  <si>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</si>
  <si>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</si>
  <si>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</si>
  <si>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</si>
  <si>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</si>
  <si>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</si>
  <si>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</si>
  <si>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</si>
  <si>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</si>
  <si>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</si>
  <si>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</si>
  <si>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</si>
  <si>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</si>
  <si>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</si>
  <si>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</si>
  <si>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</si>
  <si>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</si>
  <si>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</si>
  <si>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</si>
  <si>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</si>
  <si>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</si>
  <si>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</si>
  <si>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</si>
  <si>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</si>
  <si>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</si>
  <si>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</si>
  <si>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</si>
  <si>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</si>
  <si>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</si>
  <si>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</si>
  <si>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</si>
  <si>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</si>
  <si>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</si>
  <si>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</si>
  <si>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</si>
  <si>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</si>
  <si>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</si>
  <si>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</si>
  <si>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</si>
  <si>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</si>
  <si>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</si>
  <si>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</si>
  <si>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</si>
  <si>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</si>
  <si>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</si>
  <si>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</si>
  <si>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</si>
  <si>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</si>
  <si>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</si>
  <si>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</si>
  <si>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</si>
  <si>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</si>
  <si>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</si>
  <si>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</si>
  <si>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</si>
  <si>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</si>
  <si>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</si>
  <si>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</si>
  <si>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</si>
  <si>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</si>
  <si>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</si>
  <si>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</si>
  <si>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</si>
  <si>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</si>
  <si>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</si>
  <si>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</si>
  <si>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</si>
  <si>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</si>
  <si>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</si>
  <si>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</si>
  <si>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</si>
  <si>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</si>
  <si>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</si>
  <si>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</si>
  <si>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</si>
  <si>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</si>
  <si>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</si>
  <si>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</si>
  <si>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</si>
  <si>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</si>
  <si>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</si>
  <si>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</si>
  <si>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</si>
  <si>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</si>
  <si>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</si>
  <si>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</si>
  <si>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</si>
  <si>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</si>
  <si>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</si>
  <si>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</si>
  <si>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</si>
  <si>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</si>
  <si>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</si>
  <si>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</si>
  <si>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</si>
  <si>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</si>
  <si>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</si>
  <si>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</si>
  <si>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</si>
  <si>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</si>
  <si>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</si>
  <si>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</si>
  <si>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</si>
  <si>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</si>
  <si>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</si>
  <si>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</si>
  <si>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</si>
  <si>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</si>
  <si>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</si>
  <si>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</si>
  <si>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</si>
  <si>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</si>
  <si>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</si>
  <si>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</si>
  <si>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</si>
  <si>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</si>
  <si>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</si>
  <si>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</si>
  <si>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</si>
  <si>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</si>
  <si>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</si>
  <si>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</si>
  <si>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</si>
  <si>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</si>
  <si>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</si>
  <si>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</si>
  <si>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</si>
  <si>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</si>
  <si>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</si>
  <si>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</si>
  <si>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</si>
  <si>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</si>
  <si>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</si>
  <si>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</si>
  <si>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</si>
  <si>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</si>
  <si>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</si>
  <si>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</si>
  <si>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</si>
  <si>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</si>
  <si>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</si>
  <si>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</si>
  <si>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</si>
  <si>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</si>
  <si>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</si>
  <si>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</si>
  <si>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</si>
  <si>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</si>
  <si>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</si>
  <si>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</si>
  <si>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</si>
  <si>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</si>
  <si>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</si>
  <si>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</si>
  <si>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</si>
  <si>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</si>
  <si>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</si>
  <si>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</si>
  <si>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</si>
  <si>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</si>
  <si>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</si>
  <si>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</si>
  <si>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</si>
  <si>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</si>
  <si>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</si>
  <si>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</si>
  <si>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</si>
  <si>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</si>
  <si>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</si>
  <si>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</si>
  <si>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</si>
  <si>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</si>
  <si>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</si>
  <si>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</si>
  <si>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</si>
  <si>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</si>
  <si>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</si>
  <si>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</si>
  <si>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</si>
  <si>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</si>
  <si>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</si>
  <si>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</si>
  <si>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</si>
  <si>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</si>
  <si>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</si>
  <si>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</si>
  <si>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</si>
  <si>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</si>
  <si>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</si>
  <si>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</si>
  <si>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</si>
  <si>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</si>
  <si>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</si>
  <si>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</si>
  <si>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</si>
  <si>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</si>
  <si>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</si>
  <si>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</si>
  <si>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</si>
  <si>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</si>
  <si>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</si>
  <si>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</si>
  <si>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</si>
  <si>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</si>
  <si>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</si>
  <si>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</si>
  <si>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</si>
  <si>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</si>
  <si>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</si>
  <si>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</si>
  <si>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</si>
  <si>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</si>
  <si>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</si>
  <si>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</si>
  <si>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</si>
  <si>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</si>
  <si>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</si>
  <si>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</si>
  <si>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</si>
  <si>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</si>
  <si>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</si>
  <si>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</si>
  <si>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</si>
  <si>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</si>
  <si>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</si>
  <si>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</si>
  <si>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</si>
  <si>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</si>
  <si>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</si>
  <si>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</si>
  <si>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</si>
  <si>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</si>
  <si>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</si>
  <si>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</si>
  <si>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</si>
  <si>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</si>
  <si>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</si>
  <si>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</si>
  <si>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</si>
  <si>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</si>
  <si>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</si>
  <si>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</si>
  <si>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</si>
  <si>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</si>
  <si>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</si>
  <si>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</si>
  <si>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</si>
  <si>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</si>
  <si>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</si>
  <si>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</si>
  <si>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</si>
  <si>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</si>
  <si>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</si>
  <si>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</si>
  <si>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</si>
  <si>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</si>
  <si>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</si>
  <si>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</si>
  <si>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</si>
  <si>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</si>
  <si>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</si>
  <si>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</si>
  <si>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</si>
  <si>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</si>
  <si>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</si>
  <si>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</si>
  <si>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</si>
  <si>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</si>
  <si>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</si>
  <si>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</si>
  <si>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</si>
  <si>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</si>
  <si>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</si>
  <si>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</si>
  <si>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</si>
  <si>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</si>
  <si>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</si>
  <si>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</si>
  <si>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</si>
  <si>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</si>
  <si>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</si>
  <si>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</si>
  <si>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</si>
  <si>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</si>
  <si>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</si>
  <si>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</si>
  <si>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</si>
  <si>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</si>
  <si>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</si>
  <si>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</si>
  <si>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</si>
  <si>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</si>
  <si>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</si>
  <si>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</si>
  <si>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</si>
  <si>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</si>
  <si>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</si>
  <si>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</si>
  <si>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</si>
  <si>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</si>
  <si>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</si>
  <si>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</si>
  <si>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</si>
  <si>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</si>
  <si>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</si>
  <si>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</si>
  <si>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</si>
  <si>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</si>
  <si>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</si>
  <si>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</si>
  <si>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</si>
  <si>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</si>
  <si>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</si>
  <si>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</si>
  <si>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</si>
  <si>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</si>
  <si>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</si>
  <si>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</si>
  <si>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</si>
  <si>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</si>
  <si>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</si>
  <si>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</si>
  <si>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</si>
  <si>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</si>
  <si>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</si>
  <si>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</si>
  <si>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</si>
  <si>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</si>
  <si>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</si>
  <si>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</si>
  <si>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</si>
  <si>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</si>
  <si>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</si>
  <si>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</si>
  <si>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</si>
  <si>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</si>
  <si>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</si>
  <si>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</si>
  <si>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</si>
  <si>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</si>
  <si>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</si>
  <si>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</si>
  <si>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</si>
  <si>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</si>
  <si>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</si>
  <si>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</si>
  <si>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</si>
  <si>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</si>
  <si>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</si>
  <si>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</si>
  <si>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</si>
  <si>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</si>
  <si>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</si>
  <si>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</si>
  <si>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</si>
  <si>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</si>
  <si>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</si>
  <si>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</si>
  <si>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</si>
  <si>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</si>
  <si>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</si>
  <si>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</si>
  <si>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</si>
  <si>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</si>
  <si>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</si>
  <si>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</si>
  <si>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</si>
  <si>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</si>
  <si>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</si>
  <si>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</si>
  <si>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</si>
  <si>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</si>
  <si>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</si>
  <si>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</si>
  <si>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</si>
  <si>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</si>
  <si>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</si>
  <si>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</si>
  <si>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</si>
  <si>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</si>
  <si>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</si>
  <si>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</si>
  <si>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</si>
  <si>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</si>
  <si>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</si>
  <si>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</si>
  <si>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</si>
  <si>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</si>
  <si>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</si>
  <si>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</si>
  <si>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</si>
  <si>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</si>
  <si>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</si>
  <si>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</si>
  <si>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</si>
  <si>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</si>
  <si>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</si>
  <si>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</si>
  <si>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</si>
  <si>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</si>
  <si>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</si>
  <si>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</si>
  <si>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</si>
  <si>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</si>
  <si>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</si>
  <si>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</si>
  <si>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</si>
  <si>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</si>
  <si>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</si>
  <si>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</si>
  <si>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</si>
  <si>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</si>
  <si>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</si>
  <si>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</si>
  <si>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</si>
  <si>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</si>
  <si>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</si>
  <si>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</si>
  <si>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</si>
  <si>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</si>
  <si>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</si>
  <si>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</si>
  <si>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</si>
  <si>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</si>
  <si>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</si>
  <si>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</si>
  <si>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</si>
  <si>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</si>
  <si>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</si>
  <si>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</si>
  <si>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</si>
  <si>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</si>
  <si>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</si>
  <si>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</si>
  <si>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</si>
  <si>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</si>
  <si>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</si>
  <si>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</si>
  <si>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</si>
  <si>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</si>
  <si>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</si>
  <si>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</si>
  <si>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</si>
  <si>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</si>
  <si>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</si>
  <si>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</si>
  <si>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</si>
  <si>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</si>
  <si>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</si>
  <si>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</si>
  <si>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</si>
  <si>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</si>
  <si>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</si>
  <si>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</si>
  <si>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</si>
  <si>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</si>
  <si>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</si>
  <si>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</si>
  <si>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</si>
  <si>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</si>
  <si>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</si>
  <si>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</si>
  <si>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</si>
  <si>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</si>
  <si>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</si>
  <si>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</si>
  <si>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</si>
  <si>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</si>
  <si>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</si>
  <si>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</si>
  <si>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</si>
  <si>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</si>
  <si>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</si>
  <si>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</si>
  <si>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</si>
  <si>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</si>
  <si>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</si>
  <si>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</si>
  <si>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</si>
  <si>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</si>
  <si>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</si>
  <si>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</si>
  <si>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</si>
  <si>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</si>
  <si>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</si>
  <si>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</si>
  <si>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</si>
  <si>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</si>
  <si>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</si>
  <si>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</si>
  <si>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</si>
  <si>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</si>
  <si>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</si>
  <si>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</si>
  <si>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</si>
  <si>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</si>
  <si>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</si>
  <si>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</si>
  <si>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</si>
  <si>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</si>
  <si>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</si>
  <si>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</si>
  <si>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</si>
  <si>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</si>
  <si>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</si>
  <si>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</si>
  <si>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</si>
  <si>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</si>
  <si>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</si>
  <si>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</si>
  <si>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</si>
  <si>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</si>
  <si>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</si>
  <si>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</si>
  <si>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</si>
  <si>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</si>
  <si>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</si>
  <si>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</si>
  <si>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</si>
  <si>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</si>
  <si>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</si>
  <si>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</si>
  <si>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</si>
  <si>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</si>
  <si>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</si>
  <si>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</si>
  <si>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</si>
  <si>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</si>
  <si>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</si>
  <si>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</si>
  <si>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</si>
  <si>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</si>
  <si>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</si>
  <si>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</si>
  <si>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</si>
  <si>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</si>
  <si>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</si>
  <si>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</si>
  <si>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</si>
  <si>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</si>
  <si>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</si>
  <si>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</si>
  <si>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</si>
  <si>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</si>
  <si>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</si>
  <si>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</si>
  <si>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</si>
  <si>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</si>
  <si>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</si>
  <si>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</si>
  <si>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</si>
  <si>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</si>
  <si>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</si>
  <si>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</si>
  <si>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</si>
  <si>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</si>
  <si>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</si>
  <si>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</si>
  <si>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</si>
  <si>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</si>
  <si>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</si>
  <si>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</si>
  <si>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</si>
  <si>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</si>
  <si>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</si>
  <si>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</si>
  <si>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</si>
  <si>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</si>
  <si>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</si>
  <si>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</si>
  <si>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</si>
  <si>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</si>
  <si>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</si>
  <si>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</si>
  <si>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</si>
  <si>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</si>
  <si>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</si>
  <si>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</si>
  <si>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</si>
  <si>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</si>
  <si>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</si>
  <si>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</si>
  <si>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</si>
  <si>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</si>
  <si>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</si>
  <si>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</si>
  <si>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</si>
  <si>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</si>
  <si>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</si>
  <si>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</si>
  <si>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</si>
  <si>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</si>
  <si>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</si>
  <si>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</si>
  <si>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</si>
  <si>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</si>
  <si>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</si>
  <si>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</si>
  <si>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</si>
  <si>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</si>
  <si>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</si>
  <si>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</si>
  <si>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</si>
  <si>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</si>
  <si>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</si>
  <si>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</si>
  <si>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</si>
  <si>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</si>
  <si>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</si>
  <si>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</si>
  <si>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</si>
  <si>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</si>
  <si>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</si>
  <si>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</si>
  <si>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</si>
  <si>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</si>
  <si>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</si>
  <si>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</si>
  <si>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</si>
  <si>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</si>
  <si>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</si>
  <si>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</si>
  <si>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</si>
  <si>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</si>
  <si>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</si>
  <si>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</si>
  <si>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</si>
  <si>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</si>
  <si>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</si>
  <si>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</si>
  <si>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</si>
  <si>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</si>
  <si>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</si>
  <si>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</si>
  <si>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</si>
  <si>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</si>
  <si>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</si>
  <si>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</si>
  <si>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</si>
  <si>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</si>
  <si>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</si>
  <si>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</si>
  <si>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</si>
  <si>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</si>
  <si>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</si>
  <si>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</si>
  <si>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</si>
  <si>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</si>
  <si>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</si>
  <si>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</si>
  <si>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</si>
  <si>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</si>
  <si>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</si>
  <si>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</si>
  <si>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</si>
  <si>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</si>
  <si>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</si>
  <si>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</si>
  <si>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</si>
  <si>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</si>
  <si>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</si>
  <si>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</si>
  <si>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</si>
  <si>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</si>
  <si>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</si>
  <si>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</si>
  <si>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</si>
  <si>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</si>
  <si>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</si>
  <si>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</si>
  <si>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</si>
  <si>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</si>
  <si>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</si>
  <si>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</si>
  <si>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</si>
  <si>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</si>
  <si>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</si>
  <si>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</si>
  <si>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</si>
  <si>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</si>
  <si>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</si>
  <si>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</si>
  <si>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</si>
  <si>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</si>
  <si>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</si>
  <si>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</si>
  <si>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</si>
  <si>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</si>
  <si>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</si>
  <si>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</si>
  <si>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</si>
  <si>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</si>
  <si>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</si>
  <si>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</si>
  <si>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</si>
  <si>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</si>
  <si>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</si>
  <si>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</si>
  <si>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</si>
  <si>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</si>
  <si>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</si>
  <si>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</si>
  <si>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</si>
  <si>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</si>
  <si>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</si>
  <si>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</si>
  <si>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</si>
  <si>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</si>
  <si>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</si>
  <si>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</si>
  <si>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</si>
  <si>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</si>
  <si>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</si>
  <si>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</si>
  <si>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</si>
  <si>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</si>
  <si>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</si>
  <si>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</si>
  <si>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</si>
  <si>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</si>
  <si>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</si>
  <si>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</si>
  <si>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</si>
  <si>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</si>
  <si>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</si>
  <si>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</si>
  <si>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</si>
  <si>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</si>
  <si>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</si>
  <si>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</si>
  <si>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</si>
  <si>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</si>
  <si>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</si>
  <si>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</si>
  <si>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</si>
  <si>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</si>
  <si>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</si>
  <si>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</si>
  <si>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</si>
  <si>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</si>
  <si>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</si>
  <si>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</si>
  <si>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</si>
  <si>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</si>
  <si>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</si>
  <si>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</si>
  <si>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</si>
  <si>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</si>
  <si>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</si>
  <si>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</si>
  <si>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</si>
  <si>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</si>
  <si>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</si>
  <si>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</si>
  <si>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</si>
  <si>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</si>
  <si>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</si>
  <si>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</si>
  <si>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</si>
  <si>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</si>
  <si>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</si>
  <si>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</si>
  <si>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</si>
  <si>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</si>
  <si>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</si>
  <si>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</si>
  <si>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</si>
  <si>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</si>
  <si>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</si>
  <si>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</si>
  <si>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</si>
  <si>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</si>
  <si>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</si>
  <si>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</si>
  <si>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</si>
  <si>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</si>
  <si>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</si>
  <si>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</si>
  <si>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</si>
  <si>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</si>
  <si>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</si>
  <si>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</si>
  <si>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</si>
  <si>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</si>
  <si>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</si>
  <si>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</si>
  <si>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</si>
  <si>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</si>
  <si>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</si>
  <si>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</si>
  <si>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</si>
  <si>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</si>
  <si>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</si>
  <si>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</si>
  <si>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</si>
  <si>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</si>
  <si>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</si>
  <si>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</si>
  <si>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</si>
  <si>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</si>
  <si>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</si>
  <si>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</si>
  <si>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</si>
  <si>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</si>
  <si>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</si>
  <si>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</si>
  <si>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</si>
  <si>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</si>
  <si>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</si>
  <si>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</si>
  <si>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</si>
  <si>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</si>
  <si>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</si>
  <si>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</si>
  <si>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</si>
  <si>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</si>
  <si>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</si>
  <si>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</si>
  <si>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</si>
  <si>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</si>
  <si>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</si>
  <si>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</si>
  <si>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</si>
  <si>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</si>
  <si>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</si>
  <si>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</si>
  <si>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</si>
  <si>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</si>
  <si>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</si>
  <si>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</si>
  <si>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</si>
  <si>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</si>
  <si>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</si>
  <si>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</si>
  <si>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</si>
  <si>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</si>
  <si>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</si>
  <si>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</si>
  <si>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</si>
  <si>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</si>
  <si>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</si>
  <si>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</si>
  <si>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</si>
  <si>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</si>
  <si>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</si>
  <si>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</si>
  <si>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</si>
  <si>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</si>
  <si>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</si>
  <si>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</si>
  <si>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</si>
  <si>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</si>
  <si>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</si>
  <si>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</si>
  <si>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</si>
  <si>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</si>
  <si>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</si>
  <si>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</si>
  <si>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</si>
  <si>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</si>
  <si>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</si>
  <si>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</si>
  <si>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</si>
  <si>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</si>
  <si>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</si>
  <si>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</si>
  <si>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</si>
  <si>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</si>
  <si>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</si>
  <si>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</si>
  <si>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</si>
  <si>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</si>
  <si>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</si>
  <si>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</si>
  <si>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</si>
  <si>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</si>
  <si>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</si>
  <si>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</si>
  <si>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</si>
  <si>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</si>
  <si>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</si>
  <si>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</si>
  <si>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</si>
  <si>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</si>
  <si>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</si>
  <si>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</si>
  <si>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</si>
  <si>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</si>
  <si>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</si>
  <si>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</si>
  <si>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</si>
  <si>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</si>
  <si>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</si>
  <si>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</si>
  <si>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</si>
  <si>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</si>
  <si>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</si>
  <si>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</si>
  <si>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</si>
  <si>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</si>
  <si>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</si>
  <si>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</si>
  <si>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</si>
  <si>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</si>
  <si>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</si>
  <si>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</si>
  <si>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</si>
  <si>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</si>
  <si>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</si>
  <si>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</si>
  <si>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</si>
  <si>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</si>
  <si>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</si>
  <si>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</si>
  <si>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</si>
  <si>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</si>
  <si>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</si>
  <si>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</si>
  <si>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</si>
  <si>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</si>
  <si>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</si>
  <si>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</si>
  <si>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</si>
  <si>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</si>
  <si>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</si>
  <si>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</si>
  <si>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</si>
  <si>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</si>
  <si>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</si>
  <si>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</si>
  <si>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</si>
  <si>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</si>
  <si>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</si>
  <si>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</si>
  <si>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</si>
  <si>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</si>
  <si>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</si>
  <si>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</si>
  <si>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</si>
  <si>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</si>
  <si>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</si>
  <si>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</si>
  <si>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</si>
  <si>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</si>
  <si>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</si>
  <si>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</si>
  <si>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</si>
  <si>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</si>
  <si>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</si>
  <si>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</si>
  <si>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</si>
  <si>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</si>
  <si>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</si>
  <si>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</si>
  <si>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</si>
  <si>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</si>
  <si>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</si>
  <si>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</si>
  <si>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</si>
  <si>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</si>
  <si>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</si>
  <si>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</si>
  <si>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</si>
  <si>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</si>
  <si>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</si>
  <si>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</si>
  <si>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</si>
  <si>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</si>
  <si>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</si>
  <si>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</si>
  <si>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</si>
  <si>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</si>
  <si>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</si>
  <si>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</si>
  <si>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</si>
  <si>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</si>
  <si>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</si>
  <si>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</si>
  <si>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</si>
  <si>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</si>
  <si>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</si>
  <si>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</si>
  <si>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</si>
  <si>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</si>
  <si>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</si>
  <si>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</si>
  <si>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</si>
  <si>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</si>
  <si>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</si>
  <si>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</si>
  <si>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</si>
  <si>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</si>
  <si>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</si>
  <si>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</si>
  <si>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</si>
  <si>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</si>
  <si>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</si>
  <si>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</si>
  <si>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</si>
  <si>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</si>
  <si>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</si>
  <si>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</si>
  <si>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</si>
  <si>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</si>
  <si>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</si>
  <si>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</si>
  <si>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</si>
  <si>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</si>
  <si>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</si>
  <si>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</si>
  <si>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</si>
  <si>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</si>
  <si>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</si>
  <si>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</si>
  <si>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</si>
  <si>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</si>
  <si>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</si>
  <si>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</si>
  <si>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</si>
  <si>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</si>
  <si>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</si>
  <si>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</si>
  <si>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</si>
  <si>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</si>
  <si>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</si>
  <si>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</si>
  <si>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</si>
  <si>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</si>
  <si>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</si>
  <si>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</si>
  <si>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</si>
  <si>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</si>
  <si>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</si>
  <si>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</si>
  <si>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</si>
  <si>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</si>
  <si>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</si>
  <si>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</si>
  <si>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</si>
  <si>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</si>
  <si>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</si>
  <si>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</si>
  <si>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</si>
  <si>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</si>
  <si>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</si>
  <si>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</si>
  <si>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</si>
  <si>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</si>
  <si>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</si>
  <si>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</si>
  <si>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</si>
  <si>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</si>
  <si>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</si>
  <si>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</si>
  <si>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</si>
  <si>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</si>
  <si>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</si>
  <si>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</si>
  <si>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</si>
  <si>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</si>
  <si>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</si>
  <si>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</si>
  <si>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</si>
  <si>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</si>
  <si>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</si>
  <si>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</si>
  <si>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</si>
  <si>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</si>
  <si>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</si>
  <si>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</si>
  <si>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</si>
  <si>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</si>
  <si>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</si>
  <si>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</si>
  <si>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</si>
  <si>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</si>
  <si>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</si>
  <si>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</si>
  <si>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</si>
  <si>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</si>
  <si>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</si>
  <si>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</si>
  <si>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</si>
  <si>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</si>
  <si>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</si>
  <si>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</si>
  <si>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</si>
  <si>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</si>
  <si>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</si>
  <si>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</si>
  <si>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</si>
  <si>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</si>
  <si>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</si>
  <si>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</si>
  <si>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</si>
  <si>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</si>
  <si>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</si>
  <si>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</si>
  <si>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</si>
  <si>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</si>
  <si>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</si>
  <si>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</si>
  <si>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</si>
  <si>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</si>
  <si>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</si>
  <si>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</si>
  <si>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</si>
  <si>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</si>
  <si>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</si>
  <si>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</si>
  <si>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</si>
  <si>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</si>
  <si>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</si>
  <si>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</si>
  <si>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</si>
  <si>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</si>
  <si>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</si>
  <si>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</si>
  <si>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</si>
  <si>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</si>
  <si>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</si>
  <si>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</si>
  <si>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</si>
  <si>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</si>
  <si>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</si>
  <si>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</si>
  <si>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</si>
  <si>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</si>
  <si>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</si>
  <si>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</si>
  <si>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</si>
  <si>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</si>
  <si>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</si>
  <si>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</si>
  <si>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</si>
  <si>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</si>
  <si>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</si>
  <si>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</si>
  <si>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</si>
  <si>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</si>
  <si>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</si>
  <si>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</si>
  <si>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</si>
  <si>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</si>
  <si>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</si>
  <si>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</si>
  <si>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</si>
  <si>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</si>
  <si>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</si>
  <si>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</si>
  <si>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</si>
  <si>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</si>
  <si>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</si>
  <si>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</si>
  <si>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</si>
  <si>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</si>
  <si>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</si>
  <si>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</si>
  <si>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</si>
  <si>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</si>
  <si>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</si>
  <si>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</si>
  <si>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</si>
  <si>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</si>
  <si>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</si>
  <si>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</si>
  <si>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</si>
  <si>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</si>
  <si>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</si>
  <si>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</si>
  <si>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</si>
  <si>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</si>
  <si>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</si>
  <si>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</si>
  <si>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</si>
  <si>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</si>
  <si>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</si>
  <si>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</si>
  <si>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</si>
  <si>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</si>
  <si>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</si>
  <si>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</si>
  <si>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</si>
  <si>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</si>
  <si>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</si>
  <si>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</si>
  <si>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</si>
  <si>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</si>
  <si>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</si>
  <si>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</si>
  <si>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</si>
  <si>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</si>
  <si>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</si>
  <si>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</si>
  <si>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</si>
  <si>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</si>
  <si>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</si>
  <si>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</si>
  <si>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</si>
  <si>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</si>
  <si>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</si>
  <si>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</si>
  <si>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</si>
  <si>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</si>
  <si>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</si>
  <si>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</si>
  <si>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</si>
  <si>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</si>
  <si>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</si>
  <si>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</si>
  <si>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</si>
  <si>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</si>
  <si>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</si>
  <si>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</si>
  <si>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</si>
  <si>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</si>
  <si>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</si>
  <si>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</si>
  <si>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</si>
  <si>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</si>
  <si>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</si>
  <si>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</si>
  <si>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</si>
  <si>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</si>
  <si>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</si>
  <si>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</si>
  <si>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</si>
  <si>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</si>
  <si>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</si>
  <si>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</si>
  <si>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</si>
  <si>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</si>
  <si>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</si>
  <si>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</si>
  <si>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</si>
  <si>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</si>
  <si>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</si>
  <si>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</si>
  <si>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</si>
  <si>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</si>
  <si>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</si>
  <si>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</si>
  <si>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</si>
  <si>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</si>
  <si>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</si>
  <si>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</si>
  <si>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</si>
  <si>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</si>
  <si>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</si>
  <si>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</si>
  <si>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</si>
  <si>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</si>
  <si>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</si>
  <si>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</si>
  <si>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</si>
  <si>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</si>
  <si>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</si>
  <si>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</si>
  <si>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</si>
  <si>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</si>
  <si>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</si>
  <si>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</si>
  <si>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</si>
  <si>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</si>
  <si>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</si>
  <si>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</si>
  <si>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</si>
  <si>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</si>
  <si>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</si>
  <si>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</si>
  <si>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</si>
  <si>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</si>
  <si>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</si>
  <si>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</si>
  <si>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</si>
  <si>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</si>
  <si>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</si>
  <si>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</si>
  <si>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</si>
  <si>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</si>
  <si>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</si>
  <si>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</si>
  <si>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</si>
  <si>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</si>
  <si>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</si>
  <si>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</si>
  <si>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</si>
  <si>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</si>
  <si>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</si>
  <si>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</si>
  <si>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</si>
  <si>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</si>
  <si>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</si>
  <si>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</si>
  <si>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</si>
  <si>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</si>
  <si>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</si>
  <si>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</si>
  <si>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</si>
  <si>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</si>
  <si>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</si>
  <si>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</si>
  <si>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</si>
  <si>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</si>
  <si>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</si>
  <si>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</si>
  <si>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</si>
  <si>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</si>
  <si>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</si>
  <si>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</si>
  <si>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</si>
  <si>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</si>
  <si>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</si>
  <si>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</si>
  <si>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</si>
  <si>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</si>
  <si>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</si>
  <si>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</si>
  <si>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</si>
  <si>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</si>
  <si>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</si>
  <si>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</si>
  <si>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</si>
  <si>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</si>
  <si>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</si>
  <si>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</si>
  <si>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</si>
  <si>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</si>
  <si>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</si>
  <si>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</si>
  <si>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</si>
  <si>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</si>
  <si>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</si>
  <si>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</si>
  <si>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</si>
  <si>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</si>
  <si>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</si>
  <si>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</si>
  <si>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</si>
  <si>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</si>
  <si>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</si>
  <si>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</si>
  <si>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</si>
  <si>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</si>
  <si>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</si>
  <si>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</si>
  <si>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</si>
  <si>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</si>
  <si>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</si>
  <si>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</si>
  <si>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</si>
  <si>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</si>
  <si>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</si>
  <si>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</si>
  <si>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</si>
  <si>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</si>
  <si>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</si>
  <si>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</si>
  <si>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</si>
  <si>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</si>
  <si>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</si>
  <si>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</si>
  <si>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</si>
  <si>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</si>
  <si>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</si>
  <si>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</si>
  <si>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</si>
  <si>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</si>
  <si>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</si>
  <si>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</si>
  <si>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</si>
  <si>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</si>
  <si>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</si>
  <si>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</si>
  <si>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</si>
  <si>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</si>
  <si>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</si>
  <si>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</si>
  <si>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</si>
  <si>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</si>
  <si>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</si>
  <si>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</si>
  <si>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</si>
  <si>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</si>
  <si>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</si>
  <si>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</si>
  <si>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</si>
  <si>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</si>
  <si>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</si>
  <si>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</si>
  <si>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</si>
  <si>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</si>
  <si>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</si>
  <si>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</si>
  <si>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</si>
  <si>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</si>
  <si>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</si>
  <si>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</si>
  <si>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</si>
  <si>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</si>
  <si>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</si>
  <si>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</si>
  <si>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</si>
  <si>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</si>
  <si>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</si>
  <si>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</si>
  <si>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</si>
  <si>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</si>
  <si>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</si>
  <si>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</si>
  <si>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</si>
  <si>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</si>
  <si>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</si>
  <si>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</si>
  <si>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</si>
  <si>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</si>
  <si>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</si>
  <si>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</si>
  <si>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</si>
  <si>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</si>
  <si>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</si>
  <si>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</si>
  <si>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</si>
  <si>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</si>
  <si>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</si>
  <si>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</si>
  <si>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</si>
  <si>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</si>
  <si>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</si>
  <si>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</si>
  <si>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</si>
  <si>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</si>
  <si>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</si>
  <si>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</si>
  <si>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</si>
  <si>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</si>
  <si>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</si>
  <si>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</si>
  <si>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</si>
  <si>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</si>
  <si>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</si>
  <si>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</si>
  <si>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</si>
  <si>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</si>
  <si>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</si>
  <si>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</si>
  <si>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</si>
  <si>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</si>
  <si>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</si>
  <si>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</si>
  <si>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</si>
  <si>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</si>
  <si>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</si>
  <si>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</si>
  <si>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</si>
  <si>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</si>
  <si>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</si>
  <si>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</si>
  <si>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</si>
  <si>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</si>
  <si>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</si>
  <si>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</si>
  <si>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</si>
  <si>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</si>
  <si>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</si>
  <si>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</si>
  <si>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</si>
  <si>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</si>
  <si>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</si>
  <si>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</si>
  <si>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</si>
  <si>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</si>
  <si>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</si>
  <si>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</si>
  <si>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</si>
  <si>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</si>
  <si>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</si>
  <si>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</si>
  <si>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</si>
  <si>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</si>
  <si>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</si>
  <si>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</si>
  <si>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</si>
  <si>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</si>
  <si>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</si>
  <si>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</si>
  <si>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</si>
  <si>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</si>
  <si>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</si>
  <si>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</si>
  <si>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</si>
  <si>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</si>
  <si>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</si>
  <si>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</si>
  <si>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</si>
  <si>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</si>
  <si>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</si>
  <si>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</si>
  <si>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</si>
  <si>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</si>
  <si>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</si>
  <si>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</si>
  <si>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</si>
  <si>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</si>
  <si>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</si>
  <si>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</si>
  <si>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</si>
  <si>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</si>
  <si>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</si>
  <si>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</si>
  <si>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</si>
  <si>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</si>
  <si>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</si>
  <si>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</si>
  <si>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</si>
  <si>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</si>
  <si>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</si>
  <si>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</si>
  <si>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</si>
  <si>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</si>
  <si>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</si>
  <si>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</si>
  <si>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</si>
  <si>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</si>
  <si>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</si>
  <si>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</si>
  <si>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</si>
  <si>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</si>
  <si>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</si>
  <si>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</si>
  <si>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</si>
  <si>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</si>
  <si>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</si>
  <si>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</si>
  <si>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</si>
  <si>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</si>
  <si>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</si>
  <si>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</si>
  <si>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</si>
  <si>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</si>
  <si>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</si>
  <si>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</si>
  <si>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</si>
  <si>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</si>
  <si>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</si>
  <si>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</si>
  <si>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</si>
  <si>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</si>
  <si>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</si>
  <si>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</si>
  <si>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</si>
  <si>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</si>
  <si>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</si>
  <si>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</si>
  <si>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</si>
  <si>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</si>
  <si>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</si>
  <si>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</si>
  <si>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</si>
  <si>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</si>
  <si>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</si>
  <si>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</si>
  <si>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</si>
  <si>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</si>
  <si>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</si>
  <si>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</si>
  <si>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</si>
  <si>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</si>
  <si>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</si>
  <si>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</si>
  <si>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</si>
  <si>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</si>
  <si>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</si>
  <si>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</si>
  <si>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</si>
  <si>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</si>
  <si>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</si>
  <si>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</si>
  <si>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</si>
  <si>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</si>
  <si>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</si>
  <si>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</si>
  <si>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</si>
  <si>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</si>
  <si>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</si>
  <si>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</si>
  <si>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</si>
  <si>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</si>
  <si>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</si>
  <si>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</si>
  <si>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</si>
  <si>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</si>
  <si>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</si>
  <si>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</si>
  <si>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</si>
  <si>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</si>
  <si>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</si>
  <si>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</si>
  <si>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</si>
  <si>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</si>
  <si>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</si>
  <si>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</si>
  <si>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</si>
  <si>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</si>
  <si>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</si>
  <si>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</si>
  <si>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</si>
  <si>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</si>
  <si>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</si>
  <si>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</si>
  <si>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</si>
  <si>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</si>
  <si>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</si>
  <si>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</si>
  <si>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</si>
  <si>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</si>
  <si>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</si>
  <si>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</si>
  <si>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</si>
  <si>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</si>
  <si>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</si>
  <si>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</si>
  <si>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</si>
  <si>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</si>
  <si>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</si>
  <si>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</si>
  <si>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</si>
  <si>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</si>
  <si>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</si>
  <si>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</si>
  <si>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</si>
  <si>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</si>
  <si>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</si>
  <si>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</si>
  <si>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</si>
  <si>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</si>
  <si>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</si>
  <si>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</si>
  <si>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</si>
  <si>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</si>
  <si>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</si>
  <si>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</si>
  <si>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</si>
  <si>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</si>
  <si>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</si>
  <si>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</si>
  <si>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</si>
  <si>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</si>
  <si>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</si>
  <si>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</si>
  <si>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</si>
  <si>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</si>
  <si>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</si>
  <si>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</si>
  <si>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</si>
  <si>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</si>
  <si>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</si>
  <si>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</si>
  <si>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</si>
  <si>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</si>
  <si>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</si>
  <si>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</si>
  <si>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</si>
  <si>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</si>
  <si>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</si>
  <si>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</si>
  <si>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</si>
  <si>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</si>
  <si>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</si>
  <si>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</si>
  <si>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</si>
  <si>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</si>
  <si>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</si>
  <si>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</si>
  <si>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</si>
  <si>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</si>
  <si>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</si>
  <si>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</si>
  <si>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</si>
  <si>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</si>
  <si>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</si>
  <si>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</si>
  <si>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</si>
  <si>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</si>
  <si>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</si>
  <si>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</si>
  <si>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</si>
  <si>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</si>
  <si>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</si>
  <si>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</si>
  <si>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</si>
  <si>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</si>
  <si>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</si>
  <si>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</si>
  <si>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</si>
  <si>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</si>
  <si>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</si>
  <si>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</si>
  <si>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</si>
  <si>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</si>
  <si>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</si>
  <si>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</si>
  <si>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</si>
  <si>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</si>
  <si>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</si>
  <si>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</si>
  <si>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</si>
  <si>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</si>
  <si>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</si>
  <si>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</si>
  <si>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</si>
  <si>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</si>
  <si>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</si>
  <si>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</si>
  <si>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</si>
  <si>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</si>
  <si>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</si>
  <si>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</si>
  <si>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</si>
  <si>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</si>
  <si>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</si>
  <si>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</si>
  <si>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</si>
  <si>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</si>
  <si>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</si>
  <si>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</si>
  <si>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</si>
  <si>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</si>
  <si>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</si>
  <si>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</si>
  <si>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</si>
  <si>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</si>
  <si>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</si>
  <si>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</si>
  <si>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</si>
  <si>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</si>
  <si>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</si>
  <si>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</si>
  <si>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</si>
  <si>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</si>
  <si>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</si>
  <si>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</si>
  <si>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</si>
  <si>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</si>
  <si>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</si>
  <si>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</si>
  <si>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</si>
  <si>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</si>
  <si>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</si>
  <si>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</si>
  <si>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</si>
  <si>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</si>
  <si>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</si>
  <si>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</si>
  <si>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</si>
  <si>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</si>
  <si>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</si>
  <si>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</si>
  <si>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</si>
  <si>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</si>
  <si>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</si>
  <si>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</si>
  <si>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</si>
  <si>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</si>
  <si>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</si>
  <si>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</si>
  <si>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</si>
  <si>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</si>
  <si>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</si>
  <si>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</si>
  <si>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</si>
  <si>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</si>
  <si>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</si>
  <si>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</si>
  <si>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</si>
  <si>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</si>
  <si>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</si>
  <si>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</si>
  <si>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</si>
  <si>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</si>
  <si>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</si>
  <si>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</si>
  <si>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</si>
  <si>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</si>
  <si>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</si>
  <si>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</si>
  <si>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</si>
  <si>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</si>
  <si>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</si>
  <si>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</si>
  <si>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</si>
  <si>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</si>
  <si>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</si>
  <si>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</si>
  <si>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</si>
  <si>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</si>
  <si>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</si>
  <si>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</si>
  <si>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</si>
  <si>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</si>
  <si>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</si>
  <si>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</si>
  <si>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</si>
  <si>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</si>
  <si>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</si>
  <si>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</si>
  <si>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</si>
  <si>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</si>
  <si>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</si>
  <si>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</si>
  <si>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</si>
  <si>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</si>
  <si>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</si>
  <si>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</si>
  <si>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</si>
  <si>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</si>
  <si>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</si>
  <si>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</si>
  <si>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</si>
  <si>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</si>
  <si>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</si>
  <si>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</si>
  <si>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</si>
  <si>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</si>
  <si>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</si>
  <si>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</si>
  <si>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</si>
  <si>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</si>
  <si>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</si>
  <si>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</si>
  <si>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</si>
  <si>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</si>
  <si>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</si>
  <si>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</si>
  <si>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</si>
  <si>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</si>
  <si>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</si>
  <si>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</si>
  <si>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</si>
  <si>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</si>
  <si>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</si>
  <si>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</si>
  <si>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</si>
  <si>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</si>
  <si>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</si>
  <si>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</si>
  <si>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</si>
  <si>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</si>
  <si>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</si>
  <si>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</si>
  <si>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</si>
  <si>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</si>
  <si>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</si>
  <si>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</si>
  <si>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</si>
  <si>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</si>
  <si>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</si>
  <si>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</si>
  <si>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</si>
  <si>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</si>
  <si>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</si>
  <si>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</si>
  <si>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</si>
  <si>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</si>
  <si>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</si>
  <si>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</si>
  <si>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</si>
  <si>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</si>
  <si>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</si>
  <si>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</si>
  <si>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</si>
  <si>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</si>
  <si>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</si>
  <si>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</si>
  <si>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</si>
  <si>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</si>
  <si>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</si>
  <si>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</si>
  <si>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</si>
  <si>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</si>
  <si>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</si>
  <si>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</si>
  <si>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</si>
  <si>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</si>
  <si>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</si>
  <si>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</si>
  <si>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</si>
  <si>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</si>
  <si>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</si>
  <si>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</si>
  <si>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</si>
  <si>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</si>
  <si>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</si>
  <si>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</si>
  <si>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</si>
  <si>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</si>
  <si>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</si>
  <si>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</si>
  <si>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</si>
  <si>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</si>
  <si>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</si>
  <si>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</si>
  <si>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</si>
  <si>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</si>
  <si>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</si>
  <si>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</si>
  <si>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</si>
  <si>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</si>
  <si>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</si>
  <si>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</si>
  <si>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</si>
  <si>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</si>
  <si>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</si>
  <si>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</si>
  <si>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</si>
  <si>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</si>
  <si>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</si>
  <si>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</si>
  <si>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</si>
  <si>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</si>
  <si>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</si>
  <si>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</si>
  <si>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</si>
  <si>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</si>
  <si>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</si>
  <si>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</si>
  <si>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</si>
  <si>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</si>
  <si>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</si>
  <si>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</si>
  <si>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</si>
  <si>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</si>
  <si>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</si>
  <si>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</si>
  <si>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</si>
  <si>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</si>
  <si>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</si>
  <si>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</si>
  <si>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</si>
  <si>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</si>
  <si>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</si>
  <si>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</si>
  <si>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</si>
  <si>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</si>
  <si>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</si>
  <si>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</si>
  <si>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</si>
  <si>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</si>
  <si>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</si>
  <si>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</si>
  <si>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</si>
  <si>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</si>
  <si>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</si>
  <si>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</si>
  <si>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</si>
  <si>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</si>
  <si>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</si>
  <si>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</si>
  <si>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</si>
  <si>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</si>
  <si>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</si>
  <si>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</si>
  <si>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</si>
  <si>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</si>
  <si>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</si>
  <si>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</si>
  <si>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</si>
  <si>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</si>
  <si>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</si>
  <si>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</si>
  <si>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</si>
  <si>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</si>
  <si>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</si>
  <si>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</si>
  <si>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</si>
  <si>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</si>
  <si>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</si>
  <si>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</si>
  <si>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</si>
  <si>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</si>
  <si>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</si>
  <si>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</si>
  <si>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</si>
  <si>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</si>
  <si>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</si>
  <si>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</si>
  <si>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</si>
  <si>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</si>
  <si>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</si>
  <si>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</si>
  <si>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</si>
  <si>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</si>
  <si>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</si>
  <si>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</si>
  <si>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</si>
  <si>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</si>
  <si>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</si>
  <si>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</si>
  <si>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</si>
  <si>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</si>
  <si>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</si>
  <si>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</si>
  <si>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</si>
  <si>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</si>
  <si>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</si>
  <si>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</si>
  <si>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</si>
  <si>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</si>
  <si>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</si>
  <si>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</si>
  <si>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</si>
  <si>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</si>
  <si>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</si>
  <si>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</si>
  <si>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</si>
  <si>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</si>
  <si>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</si>
  <si>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</si>
  <si>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</si>
  <si>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</si>
  <si>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</si>
  <si>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</si>
  <si>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</si>
  <si>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</si>
  <si>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</si>
  <si>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</si>
  <si>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</si>
  <si>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</si>
  <si>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</si>
  <si>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</si>
  <si>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</si>
  <si>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</si>
  <si>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</si>
  <si>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</si>
  <si>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</si>
  <si>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</si>
  <si>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</si>
  <si>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</si>
  <si>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</si>
  <si>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</si>
  <si>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</si>
  <si>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</si>
  <si>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</si>
  <si>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</si>
  <si>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</si>
  <si>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</si>
  <si>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</si>
  <si>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</si>
  <si>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</si>
  <si>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</si>
  <si>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</si>
  <si>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</si>
  <si>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</si>
  <si>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</si>
  <si>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</si>
  <si>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</si>
  <si>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</si>
  <si>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</si>
  <si>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</si>
  <si>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</si>
  <si>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</si>
  <si>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</si>
  <si>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</si>
  <si>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</si>
  <si>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</si>
  <si>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</si>
  <si>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</si>
  <si>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</si>
  <si>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</si>
  <si>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</si>
  <si>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</si>
  <si>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</si>
  <si>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</si>
  <si>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</si>
  <si>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</si>
  <si>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</si>
  <si>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</si>
  <si>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</si>
  <si>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</si>
  <si>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</si>
  <si>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</si>
  <si>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</si>
  <si>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</si>
  <si>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</si>
  <si>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</si>
  <si>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</si>
  <si>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</si>
  <si>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</si>
  <si>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</si>
  <si>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</si>
  <si>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</si>
  <si>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</si>
  <si>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</si>
  <si>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</si>
  <si>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</si>
  <si>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</si>
  <si>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</si>
  <si>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</si>
  <si>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</si>
  <si>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</si>
  <si>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</si>
  <si>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</si>
  <si>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</si>
  <si>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</si>
  <si>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</si>
  <si>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</si>
  <si>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</si>
  <si>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</si>
  <si>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</si>
  <si>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</si>
  <si>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</si>
  <si>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</si>
  <si>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</si>
  <si>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</si>
  <si>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</si>
  <si>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</si>
  <si>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</si>
  <si>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</si>
  <si>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</si>
  <si>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</si>
  <si>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</si>
  <si>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</si>
  <si>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</si>
  <si>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</si>
  <si>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</si>
  <si>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</si>
  <si>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</si>
  <si>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</si>
  <si>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</si>
  <si>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</si>
  <si>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</si>
  <si>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</si>
  <si>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</si>
  <si>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</si>
  <si>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</si>
  <si>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</si>
  <si>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</si>
  <si>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</si>
  <si>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</si>
  <si>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</si>
  <si>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</si>
  <si>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</si>
  <si>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</si>
  <si>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</si>
  <si>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</si>
  <si>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</si>
  <si>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</si>
  <si>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</si>
  <si>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</si>
  <si>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</si>
  <si>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</si>
  <si>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</si>
  <si>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</si>
  <si>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</si>
  <si>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</si>
  <si>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</si>
  <si>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</si>
  <si>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</si>
  <si>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</si>
  <si>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</si>
  <si>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</si>
  <si>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</si>
  <si>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</si>
  <si>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</si>
  <si>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</si>
  <si>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</si>
  <si>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</si>
  <si>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</si>
  <si>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</si>
  <si>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</si>
  <si>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</si>
  <si>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</si>
  <si>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</si>
  <si>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</si>
  <si>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</si>
  <si>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</si>
  <si>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</si>
  <si>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</si>
  <si>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</si>
  <si>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</si>
  <si>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</si>
  <si>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</si>
  <si>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</si>
  <si>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</si>
  <si>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</si>
  <si>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</si>
  <si>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</si>
  <si>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</si>
  <si>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</si>
  <si>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</si>
  <si>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</si>
  <si>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</si>
  <si>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</si>
  <si>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</si>
  <si>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</si>
  <si>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</si>
  <si>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</si>
  <si>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</si>
  <si>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</si>
  <si>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</si>
  <si>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</si>
  <si>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</si>
  <si>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</si>
  <si>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</si>
  <si>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</si>
  <si>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</si>
  <si>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</si>
  <si>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</si>
  <si>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</si>
  <si>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</si>
  <si>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</si>
  <si>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</si>
  <si>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</si>
  <si>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</si>
  <si>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</si>
  <si>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</si>
  <si>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</si>
  <si>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</si>
  <si>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</si>
  <si>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</si>
  <si>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</si>
  <si>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</si>
  <si>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</si>
  <si>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</si>
  <si>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</si>
  <si>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</si>
  <si>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</si>
  <si>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</si>
  <si>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</si>
  <si>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</si>
  <si>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</si>
  <si>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</si>
  <si>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</si>
  <si>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</si>
  <si>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</si>
  <si>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</si>
  <si>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</si>
  <si>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</si>
  <si>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</si>
  <si>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</si>
  <si>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</si>
  <si>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</si>
  <si>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</si>
  <si>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</si>
  <si>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</si>
  <si>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</si>
  <si>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</si>
  <si>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</si>
  <si>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</si>
  <si>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</si>
  <si>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</si>
  <si>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</si>
  <si>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</si>
  <si>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</si>
  <si>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</si>
  <si>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</si>
  <si>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</si>
  <si>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</si>
  <si>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</si>
  <si>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</si>
  <si>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</si>
  <si>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</si>
  <si>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</si>
  <si>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</si>
  <si>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</si>
  <si>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</si>
  <si>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</si>
  <si>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</si>
  <si>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</si>
  <si>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</si>
  <si>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</si>
  <si>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</si>
  <si>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</si>
  <si>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</si>
  <si>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</si>
  <si>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</si>
  <si>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</si>
  <si>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</si>
  <si>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</si>
  <si>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</si>
  <si>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</si>
  <si>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</si>
  <si>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</si>
  <si>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</si>
  <si>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</si>
  <si>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</si>
  <si>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</si>
  <si>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</si>
  <si>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</si>
  <si>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</si>
  <si>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</si>
  <si>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</si>
  <si>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</si>
  <si>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</si>
  <si>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</si>
  <si>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</si>
  <si>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</si>
  <si>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</si>
  <si>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</si>
  <si>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</si>
  <si>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</si>
  <si>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</si>
  <si>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</si>
  <si>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</si>
  <si>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</si>
  <si>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</si>
  <si>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</si>
  <si>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</si>
  <si>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</si>
  <si>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</si>
  <si>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</si>
  <si>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</si>
  <si>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</si>
  <si>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</si>
  <si>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</si>
  <si>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</si>
  <si>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</si>
  <si>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</si>
  <si>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</si>
  <si>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</si>
  <si>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</si>
  <si>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</si>
  <si>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</si>
  <si>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</si>
  <si>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</si>
  <si>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</si>
  <si>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</si>
  <si>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</si>
  <si>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</si>
  <si>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</si>
  <si>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</si>
  <si>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</si>
  <si>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</si>
  <si>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</si>
  <si>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</si>
  <si>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</si>
  <si>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</si>
  <si>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</si>
  <si>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</si>
  <si>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</si>
  <si>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</si>
  <si>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</si>
  <si>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</si>
  <si>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</si>
  <si>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</si>
  <si>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</si>
  <si>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</si>
  <si>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</si>
  <si>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</si>
  <si>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</si>
  <si>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</si>
  <si>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</si>
  <si>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</si>
  <si>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</si>
  <si>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</si>
  <si>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</si>
  <si>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</si>
  <si>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</si>
  <si>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</si>
  <si>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</si>
  <si>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</si>
  <si>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</si>
  <si>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</si>
  <si>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</si>
  <si>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</si>
  <si>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</si>
  <si>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</si>
  <si>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</si>
  <si>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</si>
  <si>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</si>
  <si>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</si>
  <si>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</si>
  <si>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</si>
  <si>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</si>
  <si>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</si>
  <si>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</si>
  <si>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</si>
  <si>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</si>
  <si>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</si>
  <si>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</si>
  <si>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</si>
  <si>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</si>
  <si>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</si>
  <si>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</si>
  <si>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</si>
  <si>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</si>
  <si>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</si>
  <si>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</si>
  <si>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</si>
  <si>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</si>
  <si>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</si>
  <si>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</si>
  <si>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</si>
  <si>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</si>
  <si>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</si>
  <si>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</si>
  <si>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</si>
  <si>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</si>
  <si>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</si>
  <si>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</si>
  <si>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</si>
  <si>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</si>
  <si>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</si>
  <si>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</si>
  <si>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</si>
  <si>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</si>
  <si>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</si>
  <si>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</si>
  <si>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</si>
  <si>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</si>
  <si>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</si>
  <si>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</si>
  <si>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</si>
  <si>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</si>
  <si>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</si>
  <si>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</si>
  <si>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</si>
  <si>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</si>
  <si>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</si>
  <si>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</si>
  <si>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</si>
  <si>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</si>
  <si>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</si>
  <si>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</si>
  <si>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</si>
  <si>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</si>
  <si>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</si>
  <si>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</si>
  <si>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</si>
  <si>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</si>
  <si>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</si>
  <si>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</si>
  <si>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</si>
  <si>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</si>
  <si>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</si>
  <si>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</si>
  <si>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</si>
  <si>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</si>
  <si>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</si>
  <si>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</si>
  <si>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</si>
  <si>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</si>
  <si>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</si>
  <si>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</si>
  <si>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</si>
  <si>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</si>
  <si>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</si>
  <si>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</si>
  <si>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</si>
  <si>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</si>
  <si>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</si>
  <si>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</si>
  <si>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</si>
  <si>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</si>
  <si>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</si>
  <si>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</si>
  <si>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</si>
  <si>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</si>
  <si>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</si>
  <si>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</si>
  <si>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</si>
  <si>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</si>
  <si>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</si>
  <si>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</si>
  <si>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</si>
  <si>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</si>
  <si>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</si>
  <si>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</si>
  <si>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</si>
  <si>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</si>
  <si>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</si>
  <si>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</si>
  <si>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</si>
  <si>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</si>
  <si>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</si>
  <si>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</si>
  <si>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</si>
  <si>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</si>
  <si>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</si>
  <si>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</si>
  <si>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</si>
  <si>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</si>
  <si>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</si>
  <si>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</si>
  <si>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</si>
  <si>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</si>
  <si>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</si>
  <si>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</si>
  <si>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</si>
  <si>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</si>
  <si>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</si>
  <si>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</si>
  <si>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</si>
  <si>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</si>
  <si>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</si>
  <si>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</si>
  <si>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</si>
  <si>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</si>
  <si>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</si>
  <si>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</si>
  <si>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</si>
  <si>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</si>
  <si>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</si>
  <si>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</si>
  <si>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</si>
  <si>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</si>
  <si>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</si>
  <si>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</si>
  <si>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</si>
  <si>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</si>
  <si>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</si>
  <si>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</si>
  <si>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</si>
  <si>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</si>
  <si>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</si>
  <si>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</si>
  <si>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</si>
  <si>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</si>
  <si>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</si>
  <si>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</si>
  <si>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</si>
  <si>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</si>
  <si>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</si>
  <si>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</si>
  <si>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</si>
  <si>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</si>
  <si>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</si>
  <si>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</si>
  <si>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</si>
  <si>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</si>
  <si>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</si>
  <si>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</si>
  <si>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</si>
  <si>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</si>
  <si>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</si>
  <si>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</si>
  <si>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</si>
  <si>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</si>
  <si>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</si>
  <si>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</si>
  <si>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</si>
  <si>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</si>
  <si>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</si>
  <si>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</si>
  <si>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</si>
  <si>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</si>
  <si>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</si>
  <si>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</si>
  <si>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</si>
  <si>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</si>
  <si>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</si>
  <si>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</si>
  <si>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</si>
  <si>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</si>
  <si>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</si>
  <si>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</si>
  <si>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</si>
  <si>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</si>
  <si>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</si>
  <si>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</si>
  <si>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</si>
  <si>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</si>
  <si>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</si>
  <si>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</si>
  <si>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</si>
  <si>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</si>
  <si>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</si>
  <si>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</si>
  <si>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</si>
  <si>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</si>
  <si>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</si>
  <si>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</si>
  <si>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</si>
  <si>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</si>
  <si>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</si>
  <si>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</si>
  <si>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</si>
  <si>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</si>
  <si>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</si>
  <si>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</si>
  <si>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</si>
  <si>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</si>
  <si>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</si>
  <si>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</si>
  <si>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</si>
  <si>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</si>
  <si>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</si>
  <si>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</si>
  <si>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</si>
  <si>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</si>
  <si>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</si>
  <si>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</si>
  <si>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</si>
  <si>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</si>
  <si>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</si>
  <si>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</si>
  <si>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</si>
  <si>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</si>
  <si>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</si>
  <si>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</si>
  <si>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</si>
  <si>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</si>
  <si>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</si>
  <si>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</si>
  <si>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</si>
  <si>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</si>
  <si>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</si>
  <si>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</si>
  <si>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</si>
  <si>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</si>
  <si>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</si>
  <si>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</si>
  <si>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</si>
  <si>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</si>
  <si>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</si>
  <si>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</si>
  <si>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</si>
  <si>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</si>
  <si>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</si>
  <si>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</si>
  <si>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</si>
  <si>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</si>
  <si>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</si>
  <si>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</si>
  <si>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</si>
  <si>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</si>
  <si>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</si>
  <si>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</si>
  <si>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</si>
  <si>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</si>
  <si>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</si>
  <si>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</si>
  <si>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</si>
  <si>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</si>
  <si>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</si>
  <si>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</si>
  <si>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</si>
  <si>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</si>
  <si>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</si>
  <si>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</si>
  <si>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</si>
  <si>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</si>
  <si>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</si>
  <si>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</si>
  <si>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</si>
  <si>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</si>
  <si>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</si>
  <si>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</si>
  <si>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</si>
  <si>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</si>
  <si>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</si>
  <si>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</si>
  <si>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</si>
  <si>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</si>
  <si>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</si>
  <si>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</si>
  <si>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</si>
  <si>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</si>
  <si>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</si>
  <si>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</si>
  <si>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</si>
  <si>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</si>
  <si>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</si>
  <si>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</si>
  <si>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</si>
  <si>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</si>
  <si>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</si>
  <si>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</si>
  <si>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</si>
  <si>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</si>
  <si>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</si>
  <si>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</si>
  <si>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</si>
  <si>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</si>
  <si>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</si>
  <si>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</si>
  <si>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</si>
  <si>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</si>
  <si>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</si>
  <si>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</si>
  <si>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</si>
  <si>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</si>
  <si>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</si>
  <si>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</si>
  <si>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</si>
  <si>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</si>
  <si>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</si>
  <si>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</si>
  <si>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</si>
  <si>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</si>
  <si>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</si>
  <si>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</si>
  <si>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</si>
  <si>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</si>
  <si>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</si>
  <si>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</si>
  <si>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</si>
  <si>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</si>
  <si>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</si>
  <si>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</si>
  <si>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</si>
  <si>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</si>
  <si>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</si>
  <si>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</si>
  <si>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</si>
  <si>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</si>
  <si>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</si>
  <si>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</si>
  <si>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</si>
  <si>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</si>
  <si>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</si>
  <si>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</si>
  <si>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</si>
  <si>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</si>
  <si>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</si>
  <si>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</si>
  <si>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</si>
  <si>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</si>
  <si>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</si>
  <si>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</si>
  <si>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</si>
  <si>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</si>
  <si>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</si>
  <si>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</si>
  <si>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</si>
  <si>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</si>
  <si>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</si>
  <si>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</si>
  <si>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</si>
  <si>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</si>
  <si>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</si>
  <si>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</si>
  <si>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</si>
  <si>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</si>
  <si>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</si>
  <si>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</si>
  <si>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</si>
  <si>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</si>
  <si>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</si>
  <si>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</si>
  <si>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</si>
  <si>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</si>
  <si>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</si>
  <si>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</si>
  <si>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</si>
  <si>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</si>
  <si>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</si>
  <si>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</si>
  <si>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</si>
  <si>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</si>
  <si>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</si>
  <si>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</si>
  <si>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</si>
  <si>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</si>
  <si>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</si>
  <si>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</si>
  <si>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</si>
  <si>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</si>
  <si>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</si>
  <si>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</si>
  <si>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</si>
  <si>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</si>
  <si>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</si>
  <si>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</si>
  <si>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</si>
  <si>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</si>
  <si>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</si>
  <si>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</si>
  <si>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</si>
  <si>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</si>
  <si>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</si>
  <si>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</si>
  <si>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</si>
  <si>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</si>
  <si>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</si>
  <si>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</si>
  <si>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</si>
  <si>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</si>
  <si>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</si>
  <si>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</si>
  <si>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</si>
  <si>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</si>
  <si>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</si>
  <si>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</si>
  <si>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</si>
  <si>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</si>
  <si>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</si>
  <si>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</si>
  <si>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</si>
  <si>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</si>
  <si>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</si>
  <si>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</si>
  <si>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</si>
  <si>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</si>
  <si>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</si>
  <si>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</si>
  <si>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</si>
  <si>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</si>
  <si>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</si>
  <si>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</si>
  <si>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</si>
  <si>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</si>
  <si>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</si>
  <si>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</si>
  <si>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</si>
  <si>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</si>
  <si>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</si>
  <si>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</si>
  <si>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</si>
  <si>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</si>
  <si>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</si>
  <si>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</si>
  <si>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</si>
  <si>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</si>
  <si>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</si>
  <si>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</si>
  <si>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</si>
  <si>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</si>
  <si>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</si>
  <si>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</si>
  <si>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</si>
  <si>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</si>
  <si>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</si>
  <si>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</si>
  <si>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</si>
  <si>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</si>
  <si>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</si>
  <si>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</si>
  <si>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</si>
  <si>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</si>
  <si>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</si>
  <si>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</si>
  <si>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</si>
  <si>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</si>
  <si>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</si>
  <si>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</si>
  <si>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</si>
  <si>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</si>
  <si>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</si>
  <si>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</si>
  <si>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</si>
  <si>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</si>
  <si>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</si>
  <si>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</si>
  <si>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</si>
  <si>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</si>
  <si>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</si>
  <si>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</si>
  <si>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</si>
  <si>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</si>
  <si>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</si>
  <si>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</si>
  <si>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</si>
  <si>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</si>
  <si>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</si>
  <si>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</si>
  <si>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</si>
  <si>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</si>
  <si>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</si>
  <si>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</si>
  <si>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</si>
  <si>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</si>
  <si>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</si>
  <si>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</si>
  <si>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</si>
  <si>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</si>
  <si>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</si>
  <si>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</si>
  <si>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</si>
  <si>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</si>
  <si>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</si>
  <si>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</si>
  <si>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</si>
  <si>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</si>
  <si>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</si>
  <si>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</si>
  <si>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</si>
  <si>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</si>
  <si>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</si>
  <si>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</si>
  <si>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</si>
  <si>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</si>
  <si>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</si>
  <si>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</si>
  <si>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</si>
  <si>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</si>
  <si>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</si>
  <si>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</si>
  <si>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</si>
  <si>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</si>
  <si>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</si>
  <si>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</si>
  <si>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</si>
  <si>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</si>
  <si>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</si>
  <si>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</si>
  <si>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</si>
  <si>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</si>
  <si>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</si>
  <si>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</si>
  <si>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</si>
  <si>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</si>
  <si>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</si>
  <si>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</si>
  <si>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</si>
  <si>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</si>
  <si>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</si>
  <si>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</si>
  <si>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</si>
  <si>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</si>
  <si>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</si>
  <si>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</si>
  <si>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</si>
  <si>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</si>
  <si>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</si>
  <si>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</si>
  <si>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</si>
  <si>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</si>
  <si>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</si>
  <si>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</si>
  <si>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</si>
  <si>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</si>
  <si>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</si>
  <si>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</si>
  <si>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</si>
  <si>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</si>
  <si>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</si>
  <si>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</si>
  <si>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</si>
  <si>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</si>
  <si>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</si>
  <si>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</si>
  <si>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</si>
  <si>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</si>
  <si>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</si>
  <si>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</si>
  <si>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</si>
  <si>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</si>
  <si>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</si>
  <si>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</si>
  <si>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</si>
  <si>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</si>
  <si>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</si>
  <si>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</si>
  <si>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</si>
  <si>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</si>
  <si>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</si>
  <si>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</si>
  <si>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</si>
  <si>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</si>
  <si>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</si>
  <si>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</si>
  <si>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</si>
  <si>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</si>
  <si>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</si>
  <si>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</si>
  <si>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</si>
  <si>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</si>
  <si>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</si>
  <si>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</si>
  <si>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</si>
  <si>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</si>
  <si>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</si>
  <si>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</si>
  <si>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</si>
  <si>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</si>
  <si>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</si>
  <si>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</si>
  <si>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</si>
  <si>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</si>
  <si>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</si>
  <si>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</si>
  <si>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</si>
  <si>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</si>
  <si>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</si>
  <si>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</si>
  <si>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</si>
  <si>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</si>
  <si>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</si>
  <si>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</si>
  <si>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</si>
  <si>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</si>
  <si>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</si>
  <si>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</si>
  <si>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</si>
  <si>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</si>
  <si>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</si>
  <si>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</si>
  <si>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</si>
  <si>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</si>
  <si>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</si>
  <si>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</si>
  <si>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</si>
  <si>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</si>
  <si>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</si>
  <si>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</si>
  <si>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</si>
  <si>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</si>
  <si>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</si>
  <si>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</si>
  <si>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</si>
  <si>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</si>
  <si>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</si>
  <si>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</si>
  <si>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</si>
  <si>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</si>
  <si>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</si>
  <si>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</si>
  <si>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</si>
  <si>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</si>
  <si>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</si>
  <si>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</si>
  <si>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</si>
  <si>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</si>
  <si>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</si>
  <si>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</si>
  <si>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</si>
  <si>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</si>
  <si>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</si>
  <si>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</si>
  <si>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</si>
  <si>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</si>
  <si>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</si>
  <si>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</si>
  <si>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</si>
  <si>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</si>
  <si>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</si>
  <si>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</si>
  <si>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</si>
  <si>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</si>
  <si>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</si>
  <si>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</si>
  <si>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</si>
  <si>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</si>
  <si>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</si>
  <si>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</si>
  <si>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</si>
  <si>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</si>
  <si>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</si>
  <si>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</si>
  <si>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</si>
  <si>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</si>
  <si>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</si>
  <si>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</si>
  <si>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</si>
  <si>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</si>
  <si>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</si>
  <si>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</si>
  <si>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</si>
  <si>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</si>
  <si>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</si>
  <si>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</si>
  <si>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</si>
  <si>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</si>
  <si>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</si>
  <si>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</si>
  <si>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</si>
  <si>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</si>
  <si>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</si>
  <si>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</si>
  <si>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</si>
  <si>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</si>
  <si>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</si>
  <si>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</si>
  <si>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</si>
  <si>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</si>
  <si>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</si>
  <si>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</si>
  <si>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</si>
  <si>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</si>
  <si>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</si>
  <si>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</si>
  <si>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</si>
  <si>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</si>
  <si>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</si>
  <si>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</si>
  <si>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</si>
  <si>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</si>
  <si>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</si>
  <si>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</si>
  <si>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</si>
  <si>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</si>
  <si>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</si>
  <si>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</si>
  <si>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</si>
  <si>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</si>
  <si>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</si>
  <si>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</si>
  <si>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</si>
  <si>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</si>
  <si>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</si>
  <si>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</si>
  <si>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</si>
  <si>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</si>
  <si>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</si>
  <si>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</si>
  <si>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</si>
  <si>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</si>
  <si>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</si>
  <si>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</si>
  <si>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</si>
  <si>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</si>
  <si>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</si>
  <si>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</si>
  <si>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</si>
  <si>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</si>
  <si>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</si>
  <si>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</si>
  <si>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</si>
  <si>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</si>
  <si>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</si>
  <si>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</si>
  <si>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</si>
  <si>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</si>
  <si>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</si>
  <si>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</si>
  <si>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</si>
  <si>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</si>
  <si>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</si>
  <si>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</si>
  <si>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</si>
  <si>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</si>
  <si>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</si>
  <si>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</si>
  <si>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</si>
  <si>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</si>
  <si>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</si>
  <si>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</si>
  <si>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</si>
  <si>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</si>
  <si>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</si>
  <si>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</si>
  <si>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</si>
  <si>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</si>
  <si>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</si>
  <si>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</si>
  <si>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</si>
  <si>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</si>
  <si>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</si>
  <si>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</si>
  <si>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</si>
  <si>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</si>
  <si>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</si>
  <si>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</si>
  <si>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</si>
  <si>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</si>
  <si>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</si>
  <si>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</si>
  <si>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</si>
  <si>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</si>
  <si>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</si>
  <si>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</si>
  <si>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</si>
  <si>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</si>
  <si>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</si>
  <si>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</si>
  <si>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</si>
  <si>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</si>
  <si>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</si>
  <si>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</si>
  <si>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</si>
  <si>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</si>
  <si>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</si>
  <si>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</si>
  <si>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</si>
  <si>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</si>
  <si>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</si>
  <si>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</si>
  <si>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</si>
  <si>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</si>
  <si>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</si>
  <si>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</si>
  <si>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</si>
  <si>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</si>
  <si>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</si>
  <si>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</si>
  <si>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</si>
  <si>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</si>
  <si>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</si>
  <si>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</si>
  <si>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</si>
  <si>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</si>
  <si>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</si>
  <si>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</si>
  <si>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</si>
  <si>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</si>
  <si>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</si>
  <si>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</si>
  <si>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</si>
  <si>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</si>
  <si>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</si>
  <si>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</si>
  <si>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</si>
  <si>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</si>
  <si>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</si>
  <si>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</si>
  <si>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</si>
  <si>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</si>
  <si>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</si>
  <si>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</si>
  <si>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</si>
  <si>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</si>
  <si>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</si>
  <si>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</si>
  <si>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</si>
  <si>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</si>
  <si>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</si>
  <si>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</si>
  <si>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</si>
  <si>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</si>
  <si>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</si>
  <si>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</si>
  <si>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</si>
  <si>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</si>
  <si>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</si>
  <si>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</si>
  <si>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</si>
  <si>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</si>
  <si>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</si>
  <si>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</si>
  <si>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</si>
  <si>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</si>
  <si>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</si>
  <si>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</si>
  <si>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</si>
  <si>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</si>
  <si>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</si>
  <si>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</si>
  <si>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</si>
  <si>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</si>
  <si>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</si>
  <si>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</si>
  <si>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</si>
  <si>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</si>
  <si>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</si>
  <si>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</si>
  <si>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</si>
  <si>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</si>
  <si>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</si>
  <si>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</si>
  <si>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</si>
  <si>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</si>
  <si>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</si>
  <si>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</si>
  <si>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</si>
  <si>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</si>
  <si>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</si>
  <si>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</si>
  <si>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</si>
  <si>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</si>
  <si>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</si>
  <si>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</si>
  <si>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</si>
  <si>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</si>
  <si>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</si>
  <si>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</si>
  <si>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</si>
  <si>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</si>
  <si>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</si>
  <si>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</si>
  <si>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</si>
  <si>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</si>
  <si>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</si>
  <si>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</si>
  <si>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</si>
  <si>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</si>
  <si>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</si>
  <si>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</si>
  <si>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</si>
  <si>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</si>
  <si>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</si>
  <si>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</si>
  <si>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</si>
  <si>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</si>
  <si>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</si>
  <si>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</si>
  <si>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</si>
  <si>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</si>
  <si>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</si>
  <si>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</si>
  <si>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</si>
  <si>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</si>
  <si>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</si>
  <si>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</si>
  <si>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</si>
  <si>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</si>
  <si>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</si>
  <si>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</si>
  <si>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</si>
  <si>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</si>
  <si>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</si>
  <si>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</si>
  <si>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</si>
  <si>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</si>
  <si>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</si>
  <si>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</si>
  <si>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</si>
  <si>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</si>
  <si>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</si>
  <si>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</si>
  <si>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</si>
  <si>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</si>
  <si>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</si>
  <si>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</si>
  <si>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</si>
  <si>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</si>
  <si>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</si>
  <si>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</si>
  <si>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</si>
  <si>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</si>
  <si>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</si>
  <si>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</si>
  <si>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</si>
  <si>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</si>
  <si>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</si>
  <si>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</si>
  <si>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</si>
  <si>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</si>
  <si>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</si>
  <si>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</si>
  <si>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</si>
  <si>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</si>
  <si>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</si>
  <si>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</si>
  <si>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</si>
  <si>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</si>
  <si>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</si>
  <si>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</si>
  <si>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</si>
  <si>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</si>
  <si>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</si>
  <si>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</si>
  <si>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</si>
  <si>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</si>
  <si>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</si>
  <si>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</si>
  <si>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</si>
  <si>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</si>
  <si>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</si>
  <si>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</si>
  <si>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</si>
  <si>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</si>
  <si>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</si>
  <si>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</si>
  <si>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</si>
  <si>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</si>
  <si>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</si>
  <si>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</si>
  <si>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</si>
  <si>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</si>
  <si>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</si>
  <si>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</si>
  <si>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</si>
  <si>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</si>
  <si>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</si>
  <si>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</si>
  <si>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</si>
  <si>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</si>
  <si>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</si>
  <si>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</si>
  <si>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</si>
  <si>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</si>
  <si>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</si>
  <si>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</si>
  <si>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</si>
  <si>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</si>
  <si>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</si>
  <si>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</si>
  <si>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</si>
  <si>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</si>
  <si>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</si>
  <si>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</si>
  <si>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</si>
  <si>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</si>
  <si>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</si>
  <si>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</si>
  <si>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</si>
  <si>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</si>
  <si>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</si>
  <si>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</si>
  <si>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</si>
  <si>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</si>
  <si>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</si>
  <si>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</si>
  <si>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</si>
  <si>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</si>
  <si>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</si>
  <si>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</si>
  <si>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</si>
  <si>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</si>
  <si>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</si>
  <si>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</si>
  <si>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</si>
  <si>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</si>
  <si>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</si>
  <si>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</si>
  <si>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</si>
  <si>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</si>
  <si>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</si>
  <si>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</si>
  <si>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</si>
  <si>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</si>
  <si>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</si>
  <si>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</si>
  <si>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</si>
  <si>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</si>
  <si>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</si>
  <si>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</si>
  <si>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</si>
  <si>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</si>
  <si>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</si>
  <si>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</si>
  <si>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</si>
  <si>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</si>
  <si>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</si>
  <si>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</si>
  <si>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</si>
  <si>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</si>
  <si>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</si>
  <si>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</si>
  <si>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</si>
  <si>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</si>
  <si>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</si>
  <si>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</si>
  <si>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</si>
  <si>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</si>
  <si>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</si>
  <si>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</si>
  <si>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</si>
  <si>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</si>
  <si>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</si>
  <si>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</si>
  <si>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</si>
  <si>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</si>
  <si>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</si>
  <si>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</si>
  <si>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</si>
  <si>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</si>
  <si>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</si>
  <si>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</si>
  <si>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</si>
  <si>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</si>
  <si>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</si>
  <si>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</si>
  <si>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</si>
  <si>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</si>
  <si>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</si>
  <si>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</si>
  <si>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</si>
  <si>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</si>
  <si>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</si>
  <si>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</si>
  <si>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</si>
  <si>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</si>
  <si>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</si>
  <si>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</si>
  <si>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</si>
  <si>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</si>
  <si>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</si>
  <si>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</si>
  <si>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</si>
  <si>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</si>
  <si>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</si>
  <si>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</si>
  <si>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</si>
  <si>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</si>
  <si>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</si>
  <si>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</si>
  <si>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</si>
  <si>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</si>
  <si>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</si>
  <si>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</si>
  <si>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</si>
  <si>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</si>
  <si>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</si>
  <si>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</si>
  <si>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</si>
  <si>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</si>
  <si>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</si>
  <si>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</si>
  <si>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</si>
  <si>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</si>
  <si>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</si>
  <si>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</si>
  <si>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</si>
  <si>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</si>
  <si>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</si>
  <si>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</si>
  <si>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</si>
  <si>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</si>
  <si>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</si>
  <si>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</si>
  <si>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</si>
  <si>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</si>
  <si>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</si>
  <si>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</si>
  <si>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</si>
  <si>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</si>
  <si>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</si>
  <si>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</si>
  <si>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</si>
  <si>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</si>
  <si>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</si>
  <si>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</si>
  <si>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</si>
  <si>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</si>
  <si>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</si>
  <si>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</si>
  <si>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</si>
  <si>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</si>
  <si>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</si>
  <si>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</si>
  <si>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</si>
  <si>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</si>
  <si>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</si>
  <si>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</si>
  <si>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</si>
  <si>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</si>
  <si>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</si>
  <si>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</si>
  <si>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</si>
  <si>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</si>
  <si>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</si>
  <si>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</si>
  <si>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</si>
  <si>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</si>
  <si>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</si>
  <si>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</si>
  <si>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</si>
  <si>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</si>
  <si>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</si>
  <si>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</si>
  <si>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</si>
  <si>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</si>
  <si>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</si>
  <si>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</si>
  <si>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</si>
  <si>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</si>
  <si>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</si>
  <si>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</si>
  <si>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</si>
  <si>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</si>
  <si>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</si>
  <si>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</si>
  <si>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</si>
  <si>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</si>
  <si>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</si>
  <si>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</si>
  <si>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</si>
  <si>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</si>
  <si>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</si>
  <si>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</si>
  <si>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</si>
  <si>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</si>
  <si>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</si>
  <si>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</si>
  <si>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</si>
  <si>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</si>
  <si>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</si>
  <si>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</si>
  <si>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</si>
  <si>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</si>
  <si>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</si>
  <si>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</si>
  <si>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</si>
  <si>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</si>
  <si>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</si>
  <si>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</si>
  <si>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</si>
  <si>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</si>
  <si>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</si>
  <si>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</si>
  <si>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</si>
  <si>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</si>
  <si>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</si>
  <si>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</si>
  <si>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</si>
  <si>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</si>
  <si>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</si>
  <si>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</si>
  <si>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</si>
  <si>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</si>
  <si>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</si>
  <si>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</si>
  <si>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</si>
  <si>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</si>
  <si>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</si>
  <si>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</si>
  <si>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</si>
  <si>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</si>
  <si>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</si>
  <si>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</si>
  <si>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</si>
  <si>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</si>
  <si>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</si>
  <si>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</si>
  <si>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</si>
  <si>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</si>
  <si>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</si>
  <si>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</si>
  <si>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</si>
  <si>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</si>
  <si>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</si>
  <si>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</si>
  <si>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</si>
  <si>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</si>
  <si>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</si>
  <si>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</si>
  <si>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</si>
  <si>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</si>
  <si>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</si>
  <si>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</si>
  <si>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</si>
  <si>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</si>
  <si>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</si>
  <si>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</si>
  <si>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</si>
  <si>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</si>
  <si>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</si>
  <si>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</si>
  <si>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</si>
  <si>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</si>
  <si>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</si>
  <si>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</si>
  <si>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</si>
  <si>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</si>
  <si>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</si>
  <si>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</si>
  <si>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</si>
  <si>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</si>
  <si>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</si>
  <si>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</si>
  <si>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</si>
  <si>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</si>
  <si>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</si>
  <si>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</si>
  <si>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</si>
  <si>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</si>
  <si>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</si>
  <si>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</si>
  <si>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</si>
  <si>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</si>
  <si>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</si>
  <si>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</si>
  <si>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</si>
  <si>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</si>
  <si>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</si>
  <si>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</si>
  <si>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</si>
  <si>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</si>
  <si>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</si>
  <si>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</si>
  <si>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</si>
  <si>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</si>
  <si>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</si>
  <si>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</si>
  <si>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</si>
  <si>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</si>
  <si>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</si>
  <si>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</si>
  <si>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</si>
  <si>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</si>
  <si>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</si>
  <si>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</si>
  <si>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</si>
  <si>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</si>
  <si>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</si>
  <si>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</si>
  <si>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</si>
  <si>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</si>
  <si>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</si>
  <si>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</si>
  <si>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</si>
  <si>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</si>
  <si>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</si>
  <si>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</si>
  <si>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</si>
  <si>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</si>
  <si>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</si>
  <si>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</si>
  <si>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</si>
  <si>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</si>
  <si>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</si>
  <si>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</si>
  <si>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</si>
  <si>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</si>
  <si>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</si>
  <si>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</si>
  <si>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</si>
  <si>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</si>
  <si>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</si>
  <si>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</si>
  <si>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</si>
  <si>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</si>
  <si>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</si>
  <si>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</si>
  <si>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</si>
  <si>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</si>
  <si>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</si>
  <si>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</si>
  <si>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</si>
  <si>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</si>
  <si>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</si>
  <si>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</si>
  <si>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</si>
  <si>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</si>
  <si>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</si>
  <si>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</si>
  <si>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</si>
  <si>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</si>
  <si>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</si>
  <si>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</si>
  <si>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</si>
  <si>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</si>
  <si>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</si>
  <si>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</si>
  <si>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</si>
  <si>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</si>
  <si>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</si>
  <si>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</si>
  <si>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</si>
  <si>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</si>
  <si>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</si>
  <si>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</si>
  <si>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</si>
  <si>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</si>
  <si>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</si>
  <si>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</si>
  <si>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</si>
  <si>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</si>
  <si>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</si>
  <si>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</si>
  <si>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</si>
  <si>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</si>
  <si>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</si>
  <si>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</si>
  <si>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</si>
  <si>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</si>
  <si>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</si>
  <si>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</si>
  <si>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</si>
  <si>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</si>
  <si>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</si>
  <si>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</si>
  <si>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</si>
  <si>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</si>
  <si>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</si>
  <si>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</si>
  <si>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</si>
  <si>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</si>
  <si>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</si>
  <si>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</si>
  <si>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</si>
  <si>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</si>
  <si>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</si>
  <si>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</si>
  <si>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</si>
  <si>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</si>
  <si>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</si>
  <si>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</si>
  <si>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</si>
  <si>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</si>
  <si>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</si>
  <si>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</si>
  <si>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</si>
  <si>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</si>
  <si>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</si>
  <si>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</si>
  <si>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</si>
  <si>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</si>
  <si>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</si>
  <si>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</si>
  <si>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</si>
  <si>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</si>
  <si>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</si>
  <si>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</si>
  <si>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</si>
  <si>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</si>
  <si>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</si>
  <si>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</si>
  <si>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</si>
  <si>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</si>
  <si>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</si>
  <si>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</si>
  <si>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</si>
  <si>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</si>
  <si>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</si>
  <si>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</si>
  <si>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</si>
  <si>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</si>
  <si>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</si>
  <si>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</si>
  <si>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</si>
  <si>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</si>
  <si>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</si>
  <si>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</si>
  <si>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</si>
  <si>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</si>
  <si>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</si>
  <si>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</si>
  <si>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</si>
  <si>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</si>
  <si>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</si>
  <si>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</si>
  <si>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</si>
  <si>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</si>
  <si>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</si>
  <si>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</si>
  <si>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</si>
  <si>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</si>
  <si>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</si>
  <si>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</si>
  <si>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</si>
  <si>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</si>
  <si>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</si>
  <si>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</si>
  <si>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</si>
  <si>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</si>
  <si>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</si>
  <si>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</si>
  <si>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</si>
  <si>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</si>
  <si>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</si>
  <si>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</si>
  <si>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</si>
  <si>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</si>
  <si>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</si>
  <si>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</si>
  <si>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</si>
  <si>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</si>
  <si>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</si>
  <si>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</si>
  <si>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</si>
  <si>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</si>
  <si>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</si>
  <si>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</si>
  <si>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</si>
  <si>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</si>
  <si>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</si>
  <si>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</si>
  <si>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</si>
  <si>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</si>
  <si>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</si>
  <si>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</si>
  <si>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</si>
  <si>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</si>
  <si>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</si>
  <si>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</si>
  <si>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</si>
  <si>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</si>
  <si>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</si>
  <si>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</si>
  <si>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</si>
  <si>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</si>
  <si>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</si>
  <si>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</si>
  <si>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</si>
  <si>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</si>
  <si>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</si>
  <si>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</si>
  <si>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</si>
  <si>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</si>
  <si>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</si>
  <si>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</si>
  <si>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</si>
  <si>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</si>
  <si>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</si>
  <si>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</si>
  <si>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</si>
  <si>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</si>
  <si>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</si>
  <si>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</si>
  <si>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</si>
  <si>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</si>
  <si>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</si>
  <si>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</si>
  <si>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</si>
  <si>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</si>
  <si>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</si>
  <si>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</si>
  <si>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</si>
  <si>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</si>
  <si>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</si>
  <si>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</si>
  <si>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</si>
  <si>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</si>
  <si>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</si>
  <si>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</si>
  <si>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</si>
  <si>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</si>
  <si>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</si>
  <si>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</si>
  <si>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</si>
  <si>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</si>
  <si>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</si>
  <si>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</si>
  <si>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</si>
  <si>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</si>
  <si>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</si>
  <si>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</si>
  <si>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</si>
  <si>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</si>
  <si>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</si>
  <si>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</si>
  <si>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</si>
  <si>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</si>
  <si>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</si>
  <si>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</si>
  <si>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</si>
  <si>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</si>
  <si>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</si>
  <si>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</si>
  <si>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</si>
  <si>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</si>
  <si>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</si>
  <si>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</si>
  <si>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</si>
  <si>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</si>
  <si>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</si>
  <si>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</si>
  <si>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</si>
  <si>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</si>
  <si>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</si>
  <si>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</si>
  <si>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</si>
  <si>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</si>
  <si>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</si>
  <si>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</si>
  <si>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</si>
  <si>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</si>
  <si>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</si>
  <si>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</si>
  <si>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</si>
  <si>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</si>
  <si>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</si>
  <si>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</si>
  <si>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</si>
  <si>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</si>
  <si>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</si>
  <si>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</si>
  <si>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</si>
  <si>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</si>
  <si>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</si>
  <si>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</si>
  <si>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</si>
  <si>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</si>
  <si>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</si>
  <si>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</si>
  <si>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</si>
  <si>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</si>
  <si>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</si>
  <si>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</si>
  <si>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</si>
  <si>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</si>
  <si>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</si>
  <si>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</si>
  <si>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</si>
  <si>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</si>
  <si>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</si>
  <si>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</si>
  <si>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</si>
  <si>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</si>
  <si>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</si>
  <si>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</si>
  <si>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</si>
  <si>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</si>
  <si>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</si>
  <si>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</si>
  <si>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</si>
  <si>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</si>
  <si>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</si>
  <si>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</si>
  <si>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</si>
  <si>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</si>
  <si>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</si>
  <si>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</si>
  <si>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</si>
  <si>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</si>
  <si>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</si>
  <si>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</si>
  <si>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</si>
  <si>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</si>
  <si>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</si>
  <si>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</si>
  <si>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</si>
  <si>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</si>
  <si>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</si>
  <si>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</si>
  <si>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</si>
  <si>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</si>
  <si>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</si>
  <si>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</si>
  <si>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</si>
  <si>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</si>
  <si>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</si>
  <si>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</si>
  <si>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</si>
  <si>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</si>
  <si>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</si>
  <si>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</si>
  <si>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</si>
  <si>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</si>
  <si>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</si>
  <si>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</si>
  <si>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</si>
  <si>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</si>
  <si>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</si>
  <si>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</si>
  <si>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</si>
  <si>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</si>
  <si>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</si>
  <si>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</si>
  <si>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</si>
  <si>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</si>
  <si>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</si>
  <si>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</si>
  <si>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</si>
  <si>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</si>
  <si>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</si>
  <si>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</si>
  <si>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</si>
  <si>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</si>
  <si>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</si>
  <si>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</si>
  <si>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</si>
  <si>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</si>
  <si>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</si>
  <si>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</si>
  <si>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</si>
  <si>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</si>
  <si>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</si>
  <si>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</si>
  <si>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</si>
  <si>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</si>
  <si>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</si>
  <si>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</si>
  <si>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</si>
  <si>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</si>
  <si>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</si>
  <si>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</si>
  <si>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</si>
  <si>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</si>
  <si>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</si>
  <si>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</si>
  <si>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</si>
  <si>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</si>
  <si>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</si>
  <si>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</si>
  <si>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</si>
  <si>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</si>
  <si>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</si>
  <si>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</si>
  <si>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</si>
  <si>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</si>
  <si>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</si>
  <si>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</si>
  <si>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</si>
  <si>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</si>
  <si>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</si>
  <si>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</si>
  <si>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</si>
  <si>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</si>
  <si>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</si>
  <si>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</si>
  <si>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</si>
  <si>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</si>
  <si>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</si>
  <si>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</si>
  <si>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</si>
  <si>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</si>
  <si>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</si>
  <si>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</si>
  <si>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</si>
  <si>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</si>
  <si>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</si>
  <si>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</si>
  <si>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</si>
  <si>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</si>
  <si>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</si>
  <si>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</si>
  <si>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</si>
  <si>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</si>
  <si>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</si>
  <si>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</si>
  <si>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</si>
  <si>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</si>
  <si>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</si>
  <si>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</si>
  <si>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</si>
  <si>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</si>
  <si>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</si>
  <si>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</si>
  <si>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</si>
  <si>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</si>
  <si>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</si>
  <si>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</si>
  <si>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</si>
  <si>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</si>
  <si>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</si>
  <si>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</si>
  <si>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</si>
  <si>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</si>
  <si>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</si>
  <si>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</si>
  <si>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</si>
  <si>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</si>
  <si>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</si>
  <si>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</si>
  <si>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</si>
  <si>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</si>
  <si>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</si>
  <si>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</si>
  <si>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</si>
  <si>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</si>
  <si>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</si>
  <si>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</si>
  <si>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</si>
  <si>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</si>
  <si>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</si>
  <si>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</si>
  <si>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</si>
  <si>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</si>
  <si>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</si>
  <si>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</si>
  <si>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</si>
  <si>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</si>
  <si>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</si>
  <si>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</si>
  <si>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</si>
  <si>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</si>
  <si>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</si>
  <si>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</si>
  <si>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</si>
  <si>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</si>
  <si>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</si>
  <si>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</si>
  <si>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</si>
  <si>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</si>
  <si>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</si>
  <si>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</si>
  <si>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</si>
  <si>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</si>
  <si>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</si>
  <si>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</si>
  <si>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</si>
  <si>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</si>
  <si>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</si>
  <si>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</si>
  <si>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</si>
  <si>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</si>
  <si>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</si>
  <si>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</si>
  <si>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</si>
  <si>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</si>
  <si>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</si>
  <si>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</si>
  <si>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</si>
  <si>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</si>
  <si>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</si>
  <si>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</si>
  <si>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</si>
  <si>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</si>
  <si>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</si>
  <si>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</si>
  <si>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</si>
  <si>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</si>
  <si>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</si>
  <si>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</si>
  <si>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</si>
  <si>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</si>
  <si>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</si>
  <si>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</si>
  <si>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</si>
  <si>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</si>
  <si>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</si>
  <si>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</si>
  <si>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</si>
  <si>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</si>
  <si>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</si>
  <si>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</si>
  <si>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</si>
  <si>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</si>
  <si>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</si>
  <si>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</si>
  <si>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</si>
  <si>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</si>
  <si>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</si>
  <si>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</si>
  <si>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</si>
  <si>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</si>
  <si>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</si>
  <si>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</si>
  <si>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</si>
  <si>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</si>
  <si>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</si>
  <si>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</si>
  <si>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</si>
  <si>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</si>
  <si>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</si>
  <si>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</si>
  <si>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</si>
  <si>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</si>
  <si>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</si>
  <si>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</si>
  <si>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</si>
  <si>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</si>
  <si>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</si>
  <si>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</si>
  <si>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</si>
  <si>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</si>
  <si>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</si>
  <si>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</si>
  <si>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</si>
  <si>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</si>
  <si>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</si>
  <si>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</si>
  <si>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</si>
  <si>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</si>
  <si>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</si>
  <si>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</si>
  <si>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</si>
  <si>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</si>
  <si>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</si>
  <si>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</si>
  <si>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</si>
  <si>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</si>
  <si>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</si>
  <si>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</si>
  <si>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</si>
  <si>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</si>
  <si>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</si>
  <si>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</si>
  <si>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</si>
  <si>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</si>
  <si>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</si>
  <si>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</si>
  <si>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</si>
  <si>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</si>
  <si>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</si>
  <si>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</si>
  <si>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</si>
  <si>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</si>
  <si>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</si>
  <si>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</si>
  <si>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</si>
  <si>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</si>
  <si>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</si>
  <si>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</si>
  <si>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</si>
  <si>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</si>
  <si>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</si>
  <si>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</si>
  <si>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</si>
  <si>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</si>
  <si>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</si>
  <si>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</si>
  <si>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</si>
  <si>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</si>
  <si>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</si>
  <si>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</si>
  <si>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</si>
  <si>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</si>
  <si>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</si>
  <si>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</si>
  <si>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</si>
  <si>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</si>
  <si>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</si>
  <si>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</si>
  <si>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</si>
  <si>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</si>
  <si>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</si>
  <si>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</si>
  <si>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</si>
  <si>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</si>
  <si>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</si>
  <si>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</si>
  <si>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</si>
  <si>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</si>
  <si>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</si>
  <si>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</si>
  <si>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</si>
  <si>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</si>
  <si>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</si>
  <si>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</si>
  <si>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</si>
  <si>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</si>
  <si>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</si>
  <si>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</si>
  <si>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</si>
  <si>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</si>
  <si>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</si>
  <si>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</si>
  <si>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</si>
  <si>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</si>
  <si>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</si>
  <si>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</si>
  <si>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</si>
  <si>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</si>
  <si>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</si>
  <si>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</si>
  <si>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</si>
  <si>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</si>
  <si>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</si>
  <si>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</si>
  <si>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</si>
  <si>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</si>
  <si>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</si>
  <si>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</si>
  <si>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</si>
  <si>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</si>
  <si>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</si>
  <si>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</si>
  <si>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</si>
  <si>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</si>
  <si>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</si>
  <si>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</si>
  <si>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</si>
  <si>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</si>
  <si>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</si>
  <si>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</si>
  <si>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</si>
  <si>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</si>
  <si>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</si>
  <si>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</si>
  <si>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</si>
  <si>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</si>
  <si>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</si>
  <si>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</si>
  <si>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</si>
  <si>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</si>
  <si>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</si>
  <si>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</si>
  <si>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</si>
  <si>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</si>
  <si>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</si>
  <si>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</si>
  <si>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</si>
  <si>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</si>
  <si>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</si>
  <si>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</si>
  <si>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</si>
  <si>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</si>
  <si>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</si>
  <si>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</si>
  <si>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</si>
  <si>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</si>
  <si>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</si>
  <si>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</si>
  <si>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</si>
  <si>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</si>
  <si>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</si>
  <si>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</si>
  <si>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</si>
  <si>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</si>
  <si>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</si>
  <si>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</si>
  <si>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</si>
  <si>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</si>
  <si>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</si>
  <si>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</si>
  <si>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</si>
  <si>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</si>
  <si>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</si>
  <si>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</si>
  <si>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</si>
  <si>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</si>
  <si>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</si>
  <si>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</si>
  <si>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</si>
  <si>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</si>
  <si>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</si>
  <si>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</si>
  <si>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</si>
  <si>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</si>
  <si>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</si>
  <si>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</si>
  <si>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</si>
  <si>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</si>
  <si>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</si>
  <si>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</si>
  <si>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</si>
  <si>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</si>
  <si>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</si>
  <si>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</si>
  <si>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</si>
  <si>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</si>
  <si>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</si>
  <si>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</si>
  <si>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</si>
  <si>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</si>
  <si>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</si>
  <si>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</si>
  <si>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</si>
  <si>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</si>
  <si>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</si>
  <si>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</si>
  <si>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</si>
  <si>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</si>
  <si>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</si>
  <si>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</si>
  <si>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</si>
  <si>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</si>
  <si>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</si>
  <si>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</si>
  <si>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</si>
  <si>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</si>
  <si>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</si>
  <si>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</si>
  <si>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</si>
  <si>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</si>
  <si>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</si>
  <si>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</si>
  <si>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</si>
  <si>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</si>
  <si>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</si>
  <si>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</si>
  <si>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</si>
  <si>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</si>
  <si>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</si>
  <si>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</si>
  <si>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</si>
  <si>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</si>
  <si>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</si>
  <si>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</si>
  <si>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</si>
  <si>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</si>
  <si>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</si>
  <si>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</si>
  <si>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</si>
  <si>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</si>
  <si>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</si>
  <si>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</si>
  <si>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</si>
  <si>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</si>
  <si>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</si>
  <si>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</si>
  <si>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</si>
  <si>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</si>
  <si>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</si>
  <si>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</si>
  <si>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</si>
  <si>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</si>
  <si>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</si>
  <si>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</si>
  <si>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</si>
  <si>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</si>
  <si>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</si>
  <si>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</si>
  <si>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</si>
  <si>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</si>
  <si>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</si>
  <si>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</si>
  <si>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</si>
  <si>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</si>
  <si>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</si>
  <si>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</si>
  <si>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</si>
  <si>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</si>
  <si>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</si>
  <si>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</si>
  <si>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</si>
  <si>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</si>
  <si>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</si>
  <si>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</si>
  <si>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</si>
  <si>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</si>
  <si>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</si>
  <si>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</si>
  <si>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</si>
  <si>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</si>
  <si>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</si>
  <si>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</si>
  <si>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</si>
  <si>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</si>
  <si>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</si>
  <si>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</si>
  <si>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</si>
  <si>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</si>
  <si>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</si>
  <si>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</si>
  <si>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</si>
  <si>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</si>
  <si>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</si>
  <si>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</si>
  <si>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</si>
  <si>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</si>
  <si>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</si>
  <si>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</si>
  <si>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</si>
  <si>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</si>
  <si>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</si>
  <si>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</si>
  <si>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</si>
  <si>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</si>
  <si>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</si>
  <si>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</si>
  <si>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</si>
  <si>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</si>
  <si>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</si>
  <si>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</si>
  <si>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</si>
  <si>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</si>
  <si>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</si>
  <si>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</si>
  <si>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</si>
  <si>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</si>
  <si>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</si>
  <si>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</si>
  <si>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</si>
  <si>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</si>
  <si>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</si>
  <si>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</si>
  <si>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</si>
  <si>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</si>
  <si>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</si>
  <si>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</si>
  <si>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</si>
  <si>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</si>
  <si>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</si>
  <si>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</si>
  <si>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</si>
  <si>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</si>
  <si>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</si>
  <si>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</si>
  <si>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</si>
  <si>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</si>
  <si>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</si>
  <si>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</si>
  <si>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</si>
  <si>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</si>
  <si>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</si>
  <si>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</si>
  <si>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</si>
  <si>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</si>
  <si>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</si>
  <si>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</si>
  <si>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</si>
  <si>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</si>
  <si>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</si>
  <si>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</si>
  <si>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</si>
  <si>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</si>
  <si>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</si>
  <si>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</si>
  <si>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</si>
  <si>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</si>
  <si>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</si>
  <si>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</si>
  <si>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</si>
  <si>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</si>
  <si>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</si>
  <si>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</si>
  <si>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</si>
  <si>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</si>
  <si>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</si>
  <si>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</si>
  <si>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</si>
  <si>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</si>
  <si>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</si>
  <si>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</si>
  <si>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</si>
  <si>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</si>
  <si>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</si>
  <si>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</si>
  <si>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</si>
  <si>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</si>
  <si>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</si>
  <si>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</si>
  <si>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</si>
  <si>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</si>
  <si>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</si>
  <si>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</si>
  <si>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</si>
  <si>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</si>
  <si>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</si>
  <si>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</si>
  <si>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</si>
  <si>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</si>
  <si>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</si>
  <si>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</si>
  <si>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</si>
  <si>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</si>
  <si>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</si>
  <si>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</si>
  <si>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</si>
  <si>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</si>
  <si>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</si>
  <si>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</si>
  <si>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</si>
  <si>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</si>
  <si>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</si>
  <si>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</si>
  <si>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</si>
  <si>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</si>
  <si>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</si>
  <si>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</si>
  <si>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</si>
  <si>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</si>
  <si>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</si>
  <si>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</si>
  <si>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</si>
  <si>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</si>
  <si>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</si>
  <si>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</si>
  <si>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</si>
  <si>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</si>
  <si>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</si>
  <si>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</si>
  <si>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</si>
  <si>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</si>
  <si>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</si>
  <si>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</si>
  <si>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</si>
  <si>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</si>
  <si>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</si>
  <si>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</si>
  <si>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</si>
  <si>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</si>
  <si>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</si>
  <si>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</si>
  <si>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</si>
  <si>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</si>
  <si>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</si>
  <si>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</si>
  <si>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</si>
  <si>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</si>
  <si>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</si>
  <si>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</si>
  <si>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</si>
  <si>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</si>
  <si>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</si>
  <si>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</si>
  <si>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</si>
  <si>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</si>
  <si>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</si>
  <si>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</si>
  <si>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</si>
  <si>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</si>
  <si>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</si>
  <si>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</si>
  <si>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</si>
  <si>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</si>
  <si>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</si>
  <si>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</si>
  <si>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</si>
  <si>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</si>
  <si>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</si>
  <si>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</si>
  <si>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</si>
  <si>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</si>
  <si>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</si>
  <si>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</si>
  <si>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</si>
  <si>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</si>
  <si>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</si>
  <si>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</si>
  <si>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</si>
  <si>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</si>
  <si>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</si>
  <si>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</si>
  <si>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</si>
  <si>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</si>
  <si>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</si>
  <si>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</si>
  <si>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</si>
  <si>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</si>
  <si>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</si>
  <si>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</si>
  <si>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</si>
  <si>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</si>
  <si>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</si>
  <si>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</si>
  <si>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</si>
  <si>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</si>
  <si>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</si>
  <si>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</si>
  <si>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</si>
  <si>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</si>
  <si>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</si>
  <si>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</si>
  <si>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</si>
  <si>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</si>
  <si>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</si>
  <si>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</si>
  <si>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</si>
  <si>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</si>
  <si>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</si>
  <si>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</si>
  <si>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</si>
  <si>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</si>
  <si>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</si>
  <si>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</si>
  <si>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</si>
  <si>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</si>
  <si>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</si>
  <si>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</si>
  <si>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</si>
  <si>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</si>
  <si>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</si>
  <si>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</si>
  <si>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</si>
  <si>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</si>
  <si>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</si>
  <si>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</si>
  <si>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</si>
  <si>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</si>
  <si>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</si>
  <si>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</si>
  <si>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</si>
  <si>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</si>
  <si>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</si>
  <si>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</si>
  <si>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</si>
  <si>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</si>
  <si>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</si>
  <si>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</si>
  <si>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</si>
  <si>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</si>
  <si>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</si>
  <si>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</si>
  <si>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</si>
  <si>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</si>
  <si>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</si>
  <si>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</si>
  <si>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</si>
  <si>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</si>
  <si>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</si>
  <si>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</si>
  <si>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</si>
  <si>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</si>
  <si>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</si>
  <si>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</si>
  <si>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</si>
  <si>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</si>
  <si>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</si>
  <si>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</si>
  <si>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</si>
  <si>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</si>
  <si>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</si>
  <si>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</si>
  <si>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</si>
  <si>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</si>
  <si>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</si>
  <si>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</si>
  <si>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</si>
  <si>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</si>
  <si>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</si>
  <si>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</si>
  <si>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</si>
  <si>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</si>
  <si>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</si>
  <si>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</si>
  <si>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</si>
  <si>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</si>
  <si>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</si>
  <si>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</si>
  <si>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</si>
  <si>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</si>
  <si>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</si>
  <si>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</si>
  <si>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</si>
  <si>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</si>
  <si>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</si>
  <si>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</si>
  <si>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</si>
  <si>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</si>
  <si>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</si>
  <si>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</si>
  <si>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</si>
  <si>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</si>
  <si>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</si>
  <si>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</si>
  <si>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</si>
  <si>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</si>
  <si>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</si>
  <si>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</si>
  <si>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</si>
  <si>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</si>
  <si>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</si>
  <si>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</si>
  <si>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</si>
  <si>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</si>
  <si>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</si>
  <si>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</si>
  <si>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</si>
  <si>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</si>
  <si>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</si>
  <si>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</si>
  <si>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</si>
  <si>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</si>
  <si>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</si>
  <si>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</si>
  <si>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</si>
  <si>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</si>
  <si>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</si>
  <si>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</si>
  <si>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</si>
  <si>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</si>
  <si>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</si>
  <si>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</si>
  <si>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</si>
  <si>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</si>
  <si>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</si>
  <si>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</si>
  <si>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</si>
  <si>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</si>
  <si>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</si>
  <si>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</si>
  <si>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</si>
  <si>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</si>
  <si>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</si>
  <si>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</si>
  <si>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</si>
  <si>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</si>
  <si>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</si>
  <si>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</si>
  <si>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</si>
  <si>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</si>
  <si>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</si>
  <si>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</si>
  <si>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</si>
  <si>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</si>
  <si>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</si>
  <si>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</si>
  <si>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</si>
  <si>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</si>
  <si>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</si>
  <si>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</si>
  <si>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</si>
  <si>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</si>
  <si>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</si>
  <si>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</si>
  <si>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</si>
  <si>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</si>
  <si>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</si>
  <si>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</si>
  <si>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</si>
  <si>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</si>
  <si>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</si>
  <si>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</si>
  <si>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</si>
  <si>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</si>
  <si>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</si>
  <si>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</si>
  <si>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</si>
  <si>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</si>
  <si>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</si>
  <si>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</si>
  <si>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</si>
  <si>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</si>
  <si>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</si>
  <si>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</si>
  <si>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</si>
  <si>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</si>
  <si>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</si>
  <si>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</si>
  <si>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</si>
  <si>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</si>
  <si>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</si>
  <si>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</si>
  <si>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</si>
  <si>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</si>
  <si>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</si>
  <si>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</si>
  <si>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</si>
  <si>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</si>
  <si>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</si>
  <si>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</si>
  <si>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</si>
  <si>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</si>
  <si>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</si>
  <si>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</si>
  <si>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</si>
  <si>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</si>
  <si>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</si>
  <si>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</si>
  <si>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</si>
  <si>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</si>
  <si>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</si>
  <si>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</si>
  <si>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</si>
  <si>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</si>
  <si>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</si>
  <si>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</si>
  <si>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</si>
  <si>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</si>
  <si>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</si>
  <si>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</si>
  <si>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</si>
  <si>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</si>
  <si>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</si>
  <si>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</si>
  <si>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</si>
  <si>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</si>
  <si>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</si>
  <si>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</si>
  <si>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</si>
  <si>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</si>
  <si>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</si>
  <si>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</si>
  <si>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</si>
  <si>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</si>
  <si>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</si>
  <si>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</si>
  <si>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</si>
  <si>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</si>
  <si>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</si>
  <si>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</si>
  <si>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</si>
  <si>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</si>
  <si>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</si>
  <si>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</si>
  <si>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</si>
  <si>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</si>
  <si>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</si>
  <si>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</si>
  <si>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</si>
  <si>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</si>
  <si>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</si>
  <si>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</si>
  <si>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</si>
  <si>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</si>
  <si>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</si>
  <si>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</si>
  <si>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</si>
  <si>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</si>
  <si>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</si>
  <si>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</si>
  <si>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</si>
  <si>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</si>
  <si>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</si>
  <si>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</si>
  <si>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</si>
  <si>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</si>
  <si>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</si>
  <si>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</si>
  <si>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</si>
  <si>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</si>
  <si>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</si>
  <si>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</si>
  <si>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</si>
  <si>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</si>
  <si>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</si>
  <si>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</si>
  <si>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</si>
  <si>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</si>
  <si>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</si>
  <si>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</si>
  <si>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</si>
  <si>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</si>
  <si>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</si>
  <si>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</si>
  <si>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</si>
  <si>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</si>
  <si>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</si>
  <si>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</si>
  <si>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</si>
  <si>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</si>
  <si>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</si>
  <si>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</si>
  <si>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</si>
  <si>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</si>
  <si>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</si>
  <si>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</si>
  <si>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</si>
  <si>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</si>
  <si>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</si>
  <si>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</si>
  <si>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</si>
  <si>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</si>
  <si>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</si>
  <si>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</si>
  <si>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</si>
  <si>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</si>
  <si>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</si>
  <si>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</si>
  <si>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</si>
  <si>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</si>
  <si>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</si>
  <si>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</si>
  <si>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</si>
  <si>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</si>
  <si>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</si>
  <si>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</si>
  <si>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</si>
  <si>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</si>
  <si>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</si>
  <si>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</si>
  <si>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</si>
  <si>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</si>
  <si>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</si>
  <si>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</si>
  <si>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</si>
  <si>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</si>
  <si>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</si>
  <si>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</si>
  <si>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</si>
  <si>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</si>
  <si>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</si>
  <si>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</si>
  <si>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</si>
  <si>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</si>
  <si>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</si>
  <si>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</si>
  <si>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</si>
  <si>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</si>
  <si>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</si>
  <si>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</si>
  <si>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</si>
  <si>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</si>
  <si>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</si>
  <si>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</si>
  <si>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</si>
  <si>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</si>
  <si>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</si>
  <si>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</si>
  <si>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</si>
  <si>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</si>
  <si>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</si>
  <si>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</si>
  <si>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</si>
  <si>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</si>
  <si>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</si>
  <si>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</si>
  <si>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</si>
  <si>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</si>
  <si>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</si>
  <si>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</si>
  <si>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</si>
  <si>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</si>
  <si>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</si>
  <si>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</si>
  <si>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</si>
  <si>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</si>
  <si>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</si>
  <si>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</si>
  <si>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</si>
  <si>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</si>
  <si>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</si>
  <si>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</si>
  <si>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</si>
  <si>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</si>
  <si>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</si>
  <si>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</si>
  <si>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</si>
  <si>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</si>
  <si>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</si>
  <si>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</si>
  <si>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</si>
  <si>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</si>
  <si>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</si>
  <si>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</si>
  <si>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</si>
  <si>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</si>
  <si>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</si>
  <si>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</si>
  <si>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</si>
  <si>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</si>
  <si>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</si>
  <si>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</si>
  <si>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</si>
  <si>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</si>
  <si>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</si>
  <si>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</si>
  <si>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</si>
  <si>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</si>
  <si>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</si>
  <si>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</si>
  <si>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</si>
  <si>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</si>
  <si>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</si>
  <si>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</si>
  <si>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</si>
  <si>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</si>
  <si>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</si>
  <si>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</si>
  <si>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</si>
  <si>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</si>
  <si>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</si>
  <si>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</si>
  <si>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</si>
  <si>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</si>
  <si>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</si>
  <si>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</si>
  <si>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</si>
  <si>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</si>
  <si>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</si>
  <si>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</si>
  <si>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</si>
  <si>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</si>
  <si>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</si>
  <si>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</si>
  <si>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</si>
  <si>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</si>
  <si>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</si>
  <si>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</si>
  <si>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</si>
  <si>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</si>
  <si>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</si>
  <si>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</si>
  <si>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</si>
  <si>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</si>
  <si>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</si>
  <si>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</si>
  <si>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</si>
  <si>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</si>
  <si>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</si>
  <si>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</si>
  <si>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</si>
  <si>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</si>
  <si>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</si>
  <si>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</si>
  <si>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</si>
  <si>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</si>
  <si>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</si>
  <si>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</si>
  <si>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</si>
  <si>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</si>
  <si>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</si>
  <si>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</si>
  <si>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</si>
  <si>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</si>
  <si>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</si>
  <si>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</si>
  <si>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</si>
  <si>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</si>
  <si>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</si>
  <si>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</si>
  <si>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</si>
  <si>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</si>
  <si>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</si>
  <si>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</si>
  <si>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</si>
  <si>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</si>
  <si>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</si>
  <si>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</si>
  <si>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</si>
  <si>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</si>
  <si>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</si>
  <si>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</si>
  <si>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</si>
  <si>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</si>
  <si>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</si>
  <si>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</si>
  <si>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</si>
  <si>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</si>
  <si>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</si>
  <si>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</si>
  <si>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</si>
  <si>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</si>
  <si>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</si>
  <si>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</si>
  <si>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</si>
  <si>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</si>
  <si>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</si>
  <si>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</si>
  <si>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</si>
  <si>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</si>
  <si>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</si>
  <si>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</si>
  <si>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</si>
  <si>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</si>
  <si>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</si>
  <si>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</si>
  <si>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</si>
  <si>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</si>
  <si>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</si>
  <si>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</si>
  <si>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</si>
  <si>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</si>
  <si>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</si>
  <si>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</si>
  <si>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</si>
  <si>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</si>
  <si>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</si>
  <si>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</si>
  <si>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</si>
  <si>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</si>
  <si>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</si>
  <si>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</si>
  <si>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</si>
  <si>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</si>
  <si>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</si>
  <si>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</si>
  <si>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</si>
  <si>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</si>
  <si>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</si>
  <si>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</si>
  <si>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</si>
  <si>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</si>
  <si>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</si>
  <si>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</si>
  <si>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</si>
  <si>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</si>
  <si>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</si>
  <si>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</si>
  <si>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</si>
  <si>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</si>
  <si>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</si>
  <si>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</si>
  <si>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</si>
  <si>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</si>
  <si>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</si>
  <si>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</si>
  <si>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</si>
  <si>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</si>
  <si>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</si>
  <si>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</si>
  <si>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</si>
  <si>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</si>
  <si>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</si>
  <si>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</si>
  <si>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</si>
  <si>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</si>
  <si>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</si>
  <si>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</si>
  <si>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</si>
  <si>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</si>
  <si>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</si>
  <si>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</si>
  <si>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</si>
  <si>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</si>
  <si>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</si>
  <si>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</si>
  <si>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</si>
  <si>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</si>
  <si>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</si>
  <si>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</si>
  <si>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</si>
  <si>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</si>
  <si>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</si>
  <si>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</si>
  <si>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</si>
  <si>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</si>
  <si>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</si>
  <si>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</si>
  <si>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</si>
  <si>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</si>
  <si>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</si>
  <si>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</si>
  <si>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</si>
  <si>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</si>
  <si>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</si>
  <si>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</si>
  <si>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</si>
  <si>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</si>
  <si>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</si>
  <si>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</si>
  <si>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</si>
  <si>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</si>
  <si>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</si>
  <si>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</si>
  <si>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</si>
  <si>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</si>
  <si>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</si>
  <si>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</si>
  <si>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</si>
  <si>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</si>
  <si>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</si>
  <si>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</si>
  <si>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</si>
  <si>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</si>
  <si>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</si>
  <si>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</si>
  <si>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</si>
  <si>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</si>
  <si>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</si>
  <si>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</si>
  <si>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</si>
  <si>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</si>
  <si>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</si>
  <si>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</si>
  <si>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</si>
  <si>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</si>
  <si>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</si>
  <si>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</si>
  <si>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</si>
  <si>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</si>
  <si>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</si>
  <si>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</si>
  <si>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</si>
  <si>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</si>
  <si>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</si>
  <si>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</si>
  <si>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</si>
  <si>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</si>
  <si>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</si>
  <si>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</si>
  <si>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</si>
  <si>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</si>
  <si>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</si>
  <si>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</si>
  <si>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</si>
  <si>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</si>
  <si>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</si>
  <si>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</si>
  <si>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</si>
  <si>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</si>
  <si>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</si>
  <si>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</si>
  <si>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</si>
  <si>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</si>
  <si>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</si>
  <si>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</si>
  <si>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</si>
  <si>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</si>
  <si>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</si>
  <si>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</si>
  <si>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</si>
  <si>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</si>
  <si>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</si>
  <si>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</si>
  <si>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</si>
  <si>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</si>
  <si>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</si>
  <si>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</si>
  <si>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</si>
  <si>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</si>
  <si>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</si>
  <si>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</si>
  <si>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</si>
  <si>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</si>
  <si>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</si>
  <si>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</si>
  <si>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</si>
  <si>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</si>
  <si>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</si>
  <si>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</si>
  <si>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</si>
  <si>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</si>
  <si>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</si>
  <si>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</si>
  <si>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</si>
  <si>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</si>
  <si>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</si>
  <si>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</si>
  <si>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</si>
  <si>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</si>
  <si>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</si>
  <si>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</si>
  <si>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</si>
  <si>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</si>
  <si>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</si>
  <si>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</si>
  <si>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</si>
  <si>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</si>
  <si>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</si>
  <si>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</si>
  <si>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</si>
  <si>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</si>
  <si>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</si>
  <si>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</si>
  <si>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</si>
  <si>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</si>
  <si>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</si>
  <si>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</si>
  <si>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</si>
  <si>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</si>
  <si>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</si>
  <si>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</si>
  <si>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</si>
  <si>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</si>
  <si>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</si>
  <si>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</si>
  <si>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</si>
  <si>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</si>
  <si>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</si>
  <si>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</si>
  <si>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</si>
  <si>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</si>
  <si>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</si>
  <si>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</si>
  <si>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</si>
  <si>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</si>
  <si>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</si>
  <si>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</si>
  <si>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</si>
  <si>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</si>
  <si>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</si>
  <si>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</si>
  <si>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</si>
  <si>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</si>
  <si>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</si>
  <si>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</si>
  <si>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</si>
  <si>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</si>
  <si>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</si>
  <si>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</si>
  <si>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</si>
  <si>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</si>
  <si>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</si>
  <si>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</si>
  <si>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</si>
  <si>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</si>
  <si>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</si>
  <si>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</si>
  <si>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</si>
  <si>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</si>
  <si>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</si>
  <si>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</si>
  <si>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</si>
  <si>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</si>
  <si>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</si>
  <si>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</si>
  <si>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</si>
  <si>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</si>
  <si>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</si>
  <si>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</si>
  <si>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</si>
  <si>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</si>
  <si>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</si>
  <si>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</si>
  <si>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</si>
  <si>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</si>
  <si>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</si>
  <si>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</si>
  <si>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</si>
  <si>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</si>
  <si>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</si>
  <si>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</si>
  <si>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</si>
  <si>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</si>
  <si>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</si>
  <si>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</si>
  <si>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</si>
  <si>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</si>
  <si>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</si>
  <si>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</si>
  <si>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</si>
  <si>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</si>
  <si>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</si>
  <si>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</si>
  <si>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</si>
  <si>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</si>
  <si>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</si>
  <si>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</si>
  <si>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</si>
  <si>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</si>
  <si>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</si>
  <si>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</si>
  <si>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</si>
  <si>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</si>
  <si>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</si>
  <si>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</si>
  <si>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</si>
  <si>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</si>
  <si>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</si>
  <si>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</si>
  <si>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</si>
  <si>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</si>
  <si>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</si>
  <si>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</si>
  <si>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</si>
  <si>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</si>
  <si>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</si>
  <si>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</si>
  <si>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</si>
  <si>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</si>
  <si>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</si>
  <si>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</si>
  <si>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</si>
  <si>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</si>
  <si>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</si>
  <si>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</si>
  <si>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</si>
  <si>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</si>
  <si>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</si>
  <si>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</si>
  <si>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</si>
  <si>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</si>
  <si>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</si>
  <si>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</si>
  <si>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</si>
  <si>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</si>
  <si>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</si>
  <si>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</si>
  <si>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</si>
  <si>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</si>
  <si>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</si>
  <si>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</si>
  <si>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</si>
  <si>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</si>
  <si>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</si>
  <si>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</si>
  <si>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</si>
  <si>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</si>
  <si>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</si>
  <si>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</si>
  <si>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</si>
  <si>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</si>
  <si>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</si>
  <si>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</si>
  <si>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</si>
  <si>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</si>
  <si>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</si>
  <si>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</si>
  <si>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</si>
  <si>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</si>
  <si>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</si>
  <si>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</si>
  <si>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</si>
  <si>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</si>
  <si>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</si>
  <si>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</si>
  <si>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</si>
  <si>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</si>
  <si>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</si>
  <si>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</si>
  <si>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</si>
  <si>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</si>
  <si>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</si>
  <si>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</si>
  <si>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</si>
  <si>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</si>
  <si>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</si>
  <si>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</si>
  <si>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</si>
  <si>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</si>
  <si>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</si>
  <si>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</si>
  <si>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</si>
  <si>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</si>
  <si>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</si>
  <si>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</si>
  <si>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</si>
  <si>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</si>
  <si>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</si>
  <si>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</si>
  <si>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</si>
  <si>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</si>
  <si>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</si>
  <si>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</si>
  <si>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</si>
  <si>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</si>
  <si>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</si>
  <si>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</si>
  <si>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</si>
  <si>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</si>
  <si>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</si>
  <si>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</si>
  <si>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</si>
  <si>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</si>
  <si>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</si>
  <si>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</si>
  <si>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</si>
  <si>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</si>
  <si>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</si>
  <si>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</si>
  <si>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</si>
  <si>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</si>
  <si>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</si>
  <si>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</si>
  <si>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</si>
  <si>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</si>
  <si>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</si>
  <si>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</si>
  <si>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</si>
  <si>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</si>
  <si>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</si>
  <si>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</si>
  <si>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</si>
  <si>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</si>
  <si>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</si>
  <si>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</si>
  <si>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</si>
  <si>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</si>
  <si>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</si>
  <si>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</si>
  <si>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</si>
  <si>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</si>
  <si>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</si>
  <si>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</si>
  <si>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</si>
  <si>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</si>
  <si>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</si>
  <si>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</si>
  <si>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</si>
  <si>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</si>
  <si>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</si>
  <si>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</si>
  <si>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</si>
  <si>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</si>
  <si>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</si>
  <si>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</si>
  <si>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</si>
  <si>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</si>
  <si>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</si>
  <si>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</si>
  <si>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</si>
  <si>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</si>
  <si>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</si>
  <si>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</si>
  <si>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</si>
  <si>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</si>
  <si>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</si>
  <si>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</si>
  <si>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</si>
  <si>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</si>
  <si>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</si>
  <si>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</si>
  <si>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</si>
  <si>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</si>
  <si>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</si>
  <si>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</si>
  <si>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</si>
  <si>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</si>
  <si>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</si>
  <si>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</si>
  <si>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</si>
  <si>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</si>
  <si>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</si>
  <si>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</si>
  <si>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</si>
  <si>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</si>
  <si>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</si>
  <si>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</si>
  <si>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</si>
  <si>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</si>
  <si>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</si>
  <si>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</si>
  <si>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</si>
  <si>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</si>
  <si>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</si>
  <si>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</si>
  <si>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</si>
  <si>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</si>
  <si>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</si>
  <si>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</si>
  <si>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</si>
  <si>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</si>
  <si>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</si>
  <si>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</si>
  <si>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</si>
  <si>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</si>
  <si>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</si>
  <si>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</si>
  <si>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</si>
  <si>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</si>
  <si>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</si>
  <si>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</si>
  <si>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</si>
  <si>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</si>
  <si>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</si>
  <si>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</si>
  <si>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</si>
  <si>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</si>
  <si>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</si>
  <si>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</si>
  <si>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</si>
  <si>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</si>
  <si>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</si>
  <si>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</si>
  <si>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</si>
  <si>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</si>
  <si>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</si>
  <si>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</si>
  <si>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</si>
  <si>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</si>
  <si>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</si>
  <si>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</si>
  <si>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</si>
  <si>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</si>
  <si>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</si>
  <si>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</si>
  <si>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</si>
  <si>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</si>
  <si>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</si>
  <si>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</si>
  <si>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</si>
  <si>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</si>
  <si>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</si>
  <si>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</si>
  <si>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</si>
  <si>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</si>
  <si>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</si>
  <si>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</si>
  <si>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</si>
  <si>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</si>
  <si>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</si>
  <si>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</si>
  <si>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</si>
  <si>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</si>
  <si>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</si>
  <si>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</si>
  <si>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</si>
  <si>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</si>
  <si>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</si>
  <si>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</si>
  <si>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</si>
  <si>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</si>
  <si>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</si>
  <si>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</si>
  <si>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</si>
  <si>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</si>
  <si>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</si>
  <si>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</si>
  <si>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</si>
  <si>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</si>
  <si>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</si>
  <si>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</si>
  <si>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</si>
  <si>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</si>
  <si>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</si>
  <si>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</si>
  <si>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</si>
  <si>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</si>
  <si>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</si>
  <si>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</si>
  <si>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</si>
  <si>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</si>
  <si>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</si>
  <si>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</si>
  <si>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</si>
  <si>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</si>
  <si>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</si>
  <si>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</si>
  <si>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</si>
  <si>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</si>
  <si>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</si>
  <si>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</si>
  <si>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</si>
  <si>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</si>
  <si>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</si>
  <si>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</si>
  <si>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</si>
  <si>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</si>
  <si>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</si>
  <si>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</si>
  <si>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</si>
  <si>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</si>
  <si>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</si>
  <si>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</si>
  <si>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</si>
  <si>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</si>
  <si>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</si>
  <si>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</si>
  <si>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</si>
  <si>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</si>
  <si>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</si>
  <si>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</si>
  <si>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</si>
  <si>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</si>
  <si>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</si>
  <si>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</si>
  <si>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</si>
  <si>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</si>
  <si>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</si>
  <si>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</si>
  <si>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</si>
  <si>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</si>
  <si>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</si>
  <si>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</si>
  <si>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</si>
  <si>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</si>
  <si>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</si>
  <si>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</si>
  <si>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</si>
  <si>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</si>
  <si>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</si>
  <si>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</si>
  <si>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</si>
  <si>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</si>
  <si>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</si>
  <si>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</si>
  <si>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</si>
  <si>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</si>
  <si>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</si>
  <si>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</si>
  <si>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</si>
  <si>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</si>
  <si>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</si>
  <si>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</si>
  <si>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</si>
  <si>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</si>
  <si>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</si>
  <si>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</si>
  <si>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</si>
  <si>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</si>
  <si>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</si>
  <si>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</si>
  <si>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</si>
  <si>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</si>
  <si>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</si>
  <si>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</si>
  <si>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</si>
  <si>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</si>
  <si>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</si>
  <si>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</si>
  <si>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</si>
  <si>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</si>
  <si>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</si>
  <si>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</si>
  <si>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</si>
  <si>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</si>
  <si>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</si>
  <si>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</si>
  <si>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</si>
  <si>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</si>
  <si>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</si>
  <si>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</si>
  <si>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</si>
  <si>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</si>
  <si>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</si>
  <si>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</si>
  <si>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</si>
  <si>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</si>
  <si>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</si>
  <si>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</si>
  <si>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</si>
  <si>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</si>
  <si>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</si>
  <si>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</si>
  <si>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</si>
  <si>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</si>
  <si>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</si>
  <si>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</si>
  <si>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</si>
  <si>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</si>
  <si>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</si>
  <si>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</si>
  <si>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</si>
  <si>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</si>
  <si>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</si>
  <si>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</si>
  <si>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</si>
  <si>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</si>
  <si>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</si>
  <si>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</si>
  <si>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</si>
  <si>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</si>
  <si>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</si>
  <si>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</si>
  <si>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</si>
  <si>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</si>
  <si>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</si>
  <si>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</si>
  <si>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</si>
  <si>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</si>
  <si>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</si>
  <si>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</si>
  <si>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</si>
  <si>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</si>
  <si>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</si>
  <si>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</si>
  <si>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</si>
  <si>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</si>
  <si>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</si>
  <si>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</si>
  <si>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</si>
  <si>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</si>
  <si>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</si>
  <si>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</si>
  <si>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</si>
  <si>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</si>
  <si>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</si>
  <si>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</si>
  <si>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</si>
  <si>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</si>
  <si>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</si>
  <si>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</si>
  <si>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</si>
  <si>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</si>
  <si>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</si>
  <si>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</si>
  <si>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</si>
  <si>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</si>
  <si>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</si>
  <si>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</si>
  <si>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</si>
  <si>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</si>
  <si>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</si>
  <si>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</si>
  <si>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</si>
  <si>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</si>
  <si>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</si>
  <si>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</si>
  <si>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</si>
  <si>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</si>
  <si>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</si>
  <si>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</si>
  <si>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</si>
  <si>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</si>
  <si>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</si>
  <si>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</si>
  <si>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</si>
  <si>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</si>
  <si>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</si>
  <si>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</si>
  <si>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</si>
  <si>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</si>
  <si>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</si>
  <si>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</si>
  <si>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</si>
  <si>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</si>
  <si>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</si>
  <si>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</si>
  <si>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</si>
  <si>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</si>
  <si>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</si>
  <si>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</si>
  <si>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</si>
  <si>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</si>
  <si>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</si>
  <si>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</si>
  <si>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</si>
  <si>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</si>
  <si>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</si>
  <si>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</si>
  <si>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</si>
  <si>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</si>
  <si>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</si>
  <si>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</si>
  <si>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</si>
  <si>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</si>
  <si>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</si>
  <si>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</si>
  <si>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</si>
  <si>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</si>
  <si>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</si>
  <si>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</si>
  <si>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</si>
  <si>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</si>
  <si>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</si>
  <si>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</si>
  <si>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</si>
  <si>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</si>
  <si>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</si>
  <si>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</si>
  <si>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</si>
  <si>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</si>
  <si>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</si>
  <si>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</si>
  <si>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</si>
  <si>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</si>
  <si>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</si>
  <si>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</si>
  <si>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</si>
  <si>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</si>
  <si>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</si>
  <si>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</si>
  <si>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</si>
  <si>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</si>
  <si>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</si>
  <si>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</si>
  <si>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</si>
  <si>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</si>
  <si>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</si>
  <si>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</si>
  <si>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</si>
  <si>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</si>
  <si>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</si>
  <si>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</si>
  <si>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</si>
  <si>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</si>
  <si>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</si>
  <si>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</si>
  <si>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</si>
  <si>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</si>
  <si>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</si>
  <si>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</si>
  <si>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</si>
  <si>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</si>
  <si>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</si>
  <si>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</si>
  <si>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</si>
  <si>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</si>
  <si>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</si>
  <si>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</si>
  <si>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</si>
  <si>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</si>
  <si>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</si>
  <si>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</si>
  <si>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</si>
  <si>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</si>
  <si>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</si>
  <si>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</si>
  <si>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</si>
  <si>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</si>
  <si>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</si>
  <si>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</si>
  <si>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</si>
  <si>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</si>
  <si>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</si>
  <si>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</si>
  <si>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</si>
  <si>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</si>
  <si>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</si>
  <si>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</si>
  <si>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</si>
  <si>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</si>
  <si>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</si>
  <si>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</si>
  <si>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</si>
  <si>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</si>
  <si>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</si>
  <si>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</si>
  <si>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</si>
  <si>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</si>
  <si>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</si>
  <si>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</si>
  <si>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</si>
  <si>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</si>
  <si>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</si>
  <si>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</si>
  <si>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</si>
  <si>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</si>
  <si>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</si>
  <si>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</si>
  <si>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</si>
  <si>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</si>
  <si>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</si>
  <si>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</si>
  <si>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</si>
  <si>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</si>
  <si>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</si>
  <si>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</si>
  <si>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</si>
  <si>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</si>
  <si>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</si>
  <si>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</si>
  <si>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</si>
  <si>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</si>
  <si>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</si>
  <si>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</si>
  <si>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</si>
  <si>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</si>
  <si>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</si>
  <si>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</si>
  <si>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</si>
  <si>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</si>
  <si>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</si>
  <si>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</si>
  <si>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</si>
  <si>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</si>
  <si>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</si>
  <si>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</si>
  <si>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</si>
  <si>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</si>
  <si>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</si>
  <si>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</si>
  <si>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</si>
  <si>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</si>
  <si>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</si>
  <si>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</si>
  <si>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</si>
  <si>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</si>
  <si>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</si>
  <si>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</si>
  <si>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</si>
  <si>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</si>
  <si>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</si>
  <si>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</si>
  <si>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</si>
  <si>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</si>
  <si>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</si>
  <si>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</si>
  <si>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</si>
  <si>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</si>
  <si>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</si>
  <si>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</si>
  <si>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</si>
  <si>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</si>
  <si>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</si>
  <si>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</si>
  <si>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</si>
  <si>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</si>
  <si>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</si>
  <si>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</si>
  <si>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</si>
  <si>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</si>
  <si>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</si>
  <si>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</si>
  <si>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</si>
  <si>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</si>
  <si>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</si>
  <si>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</si>
  <si>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</si>
  <si>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</si>
  <si>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</si>
  <si>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</si>
  <si>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</si>
  <si>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</si>
  <si>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</si>
  <si>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</si>
  <si>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</si>
  <si>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</si>
  <si>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</si>
  <si>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</si>
  <si>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</si>
  <si>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</si>
  <si>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</si>
  <si>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</si>
  <si>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</si>
  <si>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</si>
  <si>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</si>
  <si>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</si>
  <si>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</si>
  <si>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</si>
  <si>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</si>
  <si>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</si>
  <si>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</si>
  <si>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</si>
  <si>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</si>
  <si>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</si>
  <si>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</si>
  <si>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</si>
  <si>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</si>
  <si>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</si>
  <si>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</si>
  <si>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</si>
  <si>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</si>
  <si>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</si>
  <si>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</si>
  <si>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</si>
  <si>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</si>
  <si>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</si>
  <si>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</si>
  <si>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</si>
  <si>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</si>
  <si>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</si>
  <si>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</si>
  <si>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</si>
  <si>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</si>
  <si>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</si>
  <si>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</si>
  <si>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</si>
  <si>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</si>
  <si>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</si>
  <si>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</si>
  <si>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</si>
  <si>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</si>
  <si>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</si>
  <si>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</si>
  <si>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</si>
  <si>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</si>
  <si>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</si>
  <si>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</si>
  <si>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</si>
  <si>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</si>
  <si>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</si>
  <si>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</si>
  <si>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</si>
  <si>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</si>
  <si>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</si>
  <si>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</si>
  <si>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</si>
  <si>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</si>
  <si>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</si>
  <si>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</si>
  <si>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</si>
  <si>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</si>
  <si>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</si>
  <si>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</si>
  <si>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</si>
  <si>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</si>
  <si>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</si>
  <si>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</si>
  <si>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</si>
  <si>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</si>
  <si>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</si>
  <si>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</si>
  <si>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</si>
  <si>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</si>
  <si>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</si>
  <si>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</si>
  <si>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</si>
  <si>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</si>
  <si>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</si>
  <si>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</si>
  <si>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</si>
  <si>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</si>
  <si>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</si>
  <si>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</si>
  <si>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</si>
  <si>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</si>
  <si>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</si>
  <si>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</si>
  <si>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</si>
  <si>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</si>
  <si>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</si>
  <si>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</si>
  <si>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</si>
  <si>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</si>
  <si>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</si>
  <si>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</si>
  <si>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</si>
  <si>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</si>
  <si>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</si>
  <si>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</si>
  <si>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</si>
  <si>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</si>
  <si>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</si>
  <si>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</si>
  <si>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</si>
  <si>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</si>
  <si>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</si>
  <si>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</si>
  <si>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</si>
  <si>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</si>
  <si>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</si>
  <si>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</si>
  <si>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</si>
  <si>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</si>
  <si>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</si>
  <si>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</si>
  <si>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</si>
  <si>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</si>
  <si>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</si>
  <si>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</si>
  <si>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</si>
  <si>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</si>
  <si>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</si>
  <si>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</si>
  <si>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</si>
  <si>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</si>
  <si>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</si>
  <si>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</si>
  <si>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</si>
  <si>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</si>
  <si>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</si>
  <si>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</si>
  <si>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</si>
  <si>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</si>
  <si>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</si>
  <si>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</si>
  <si>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</si>
  <si>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</si>
  <si>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</si>
  <si>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</si>
  <si>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</si>
  <si>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</si>
  <si>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</si>
  <si>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</si>
  <si>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</si>
  <si>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</si>
  <si>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</si>
  <si>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</si>
  <si>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</si>
  <si>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</si>
  <si>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</si>
  <si>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</si>
  <si>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</si>
  <si>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</si>
  <si>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</si>
  <si>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</si>
  <si>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</si>
  <si>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</si>
  <si>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</si>
  <si>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</si>
  <si>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</si>
  <si>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</si>
  <si>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</si>
  <si>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</si>
  <si>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</si>
  <si>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</si>
  <si>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</si>
  <si>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</si>
  <si>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</si>
  <si>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</si>
  <si>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</si>
  <si>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</si>
  <si>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</si>
  <si>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</si>
  <si>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</si>
  <si>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</si>
  <si>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</si>
  <si>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</si>
  <si>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</si>
  <si>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</si>
  <si>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</si>
  <si>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</si>
  <si>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</si>
  <si>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</si>
  <si>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</si>
  <si>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</si>
  <si>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</si>
  <si>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</si>
  <si>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</si>
  <si>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</si>
  <si>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</si>
  <si>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</si>
  <si>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</si>
  <si>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</si>
  <si>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</si>
  <si>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</si>
  <si>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</si>
  <si>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</si>
  <si>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</si>
  <si>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</si>
  <si>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</si>
  <si>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</si>
  <si>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</si>
  <si>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</si>
  <si>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</si>
  <si>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</si>
  <si>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</si>
  <si>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</si>
  <si>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</si>
  <si>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</si>
  <si>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</si>
  <si>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</si>
  <si>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</si>
  <si>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</si>
  <si>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</si>
  <si>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</si>
  <si>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</si>
  <si>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</si>
  <si>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</si>
  <si>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</si>
  <si>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</si>
  <si>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</si>
  <si>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</si>
  <si>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</si>
  <si>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</si>
  <si>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</si>
  <si>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</si>
  <si>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</si>
  <si>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</si>
  <si>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</si>
  <si>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</si>
  <si>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</si>
  <si>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</si>
  <si>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</si>
  <si>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</si>
  <si>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</si>
  <si>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</si>
  <si>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</si>
  <si>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</si>
  <si>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</si>
  <si>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</si>
  <si>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</si>
  <si>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</si>
  <si>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</si>
  <si>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</si>
  <si>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</si>
  <si>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</si>
  <si>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</si>
  <si>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</si>
  <si>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</si>
  <si>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</si>
  <si>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</si>
  <si>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</si>
  <si>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</si>
  <si>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</si>
  <si>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</si>
  <si>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</si>
  <si>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</si>
  <si>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</si>
  <si>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</si>
  <si>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</si>
  <si>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</si>
  <si>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</si>
  <si>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</si>
  <si>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</si>
  <si>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</si>
  <si>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</si>
  <si>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</si>
  <si>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</si>
  <si>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</si>
  <si>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</si>
  <si>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</si>
  <si>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</si>
  <si>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</si>
  <si>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</si>
  <si>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</si>
  <si>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</si>
  <si>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</si>
  <si>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</si>
  <si>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</si>
  <si>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</si>
  <si>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</si>
  <si>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</si>
  <si>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</si>
  <si>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</si>
  <si>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</si>
  <si>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</si>
  <si>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</si>
  <si>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</si>
  <si>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</si>
  <si>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</si>
  <si>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</si>
  <si>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</si>
  <si>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</si>
  <si>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</si>
  <si>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</si>
  <si>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</si>
  <si>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</si>
  <si>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</si>
  <si>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</si>
  <si>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</si>
  <si>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</si>
  <si>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</si>
  <si>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</si>
  <si>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</si>
  <si>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</si>
  <si>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</si>
  <si>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</si>
  <si>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</si>
  <si>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</si>
  <si>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</si>
  <si>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</si>
  <si>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</si>
  <si>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</si>
  <si>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</si>
  <si>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</si>
  <si>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</si>
  <si>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</si>
  <si>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</si>
  <si>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</si>
  <si>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</si>
  <si>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</si>
  <si>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</si>
  <si>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</si>
  <si>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</si>
  <si>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</si>
  <si>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</si>
  <si>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</si>
  <si>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</si>
  <si>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</si>
  <si>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</si>
  <si>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</si>
  <si>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</si>
  <si>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</si>
  <si>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</si>
  <si>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</si>
  <si>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</si>
  <si>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</si>
  <si>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</si>
  <si>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</si>
  <si>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</si>
  <si>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</si>
  <si>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</si>
  <si>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</si>
  <si>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</si>
  <si>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</si>
  <si>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</si>
  <si>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</si>
  <si>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</si>
  <si>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</si>
  <si>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</si>
  <si>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</si>
  <si>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</si>
  <si>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</si>
  <si>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</si>
  <si>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</si>
  <si>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</si>
  <si>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</si>
  <si>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</si>
  <si>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</si>
  <si>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</si>
  <si>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</si>
  <si>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</si>
  <si>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</si>
  <si>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</si>
  <si>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</si>
  <si>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</si>
  <si>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</si>
  <si>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</si>
  <si>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</si>
  <si>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</si>
  <si>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</si>
  <si>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</si>
  <si>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</si>
  <si>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</si>
  <si>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</si>
  <si>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</si>
  <si>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</si>
  <si>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</si>
  <si>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</si>
  <si>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</si>
  <si>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</si>
  <si>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</si>
  <si>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</si>
  <si>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</si>
  <si>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</si>
  <si>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</si>
  <si>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</si>
  <si>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</si>
  <si>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</si>
  <si>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</si>
  <si>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</si>
  <si>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</si>
  <si>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</si>
  <si>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</si>
  <si>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</si>
  <si>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</si>
  <si>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</si>
  <si>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</si>
  <si>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</si>
  <si>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</si>
  <si>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</si>
  <si>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</si>
  <si>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</si>
  <si>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</si>
  <si>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</si>
  <si>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</si>
  <si>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</si>
  <si>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</si>
  <si>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</si>
  <si>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</si>
  <si>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</si>
  <si>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</si>
  <si>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</si>
  <si>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</si>
  <si>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</si>
  <si>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</si>
  <si>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</si>
  <si>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</si>
  <si>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</si>
  <si>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</si>
  <si>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</si>
  <si>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</si>
  <si>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</si>
  <si>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</si>
  <si>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</si>
  <si>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</si>
  <si>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</si>
  <si>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</si>
  <si>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</si>
  <si>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</si>
  <si>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</si>
  <si>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</si>
  <si>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</si>
  <si>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</si>
  <si>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</si>
  <si>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</si>
  <si>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</si>
  <si>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</si>
  <si>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</si>
  <si>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</si>
  <si>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</si>
  <si>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</si>
  <si>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</si>
  <si>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</si>
  <si>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</si>
  <si>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</si>
  <si>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</si>
  <si>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</si>
  <si>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</si>
  <si>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</si>
  <si>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</si>
  <si>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</si>
  <si>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</si>
  <si>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</si>
  <si>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</si>
  <si>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</si>
  <si>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</si>
  <si>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</si>
  <si>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</si>
  <si>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</si>
  <si>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</si>
  <si>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</si>
  <si>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</si>
  <si>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</si>
  <si>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</si>
  <si>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</si>
  <si>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</si>
  <si>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</si>
  <si>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</si>
  <si>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</si>
  <si>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</si>
  <si>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</si>
  <si>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</si>
  <si>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</si>
  <si>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</si>
  <si>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</si>
  <si>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</si>
  <si>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</si>
  <si>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</si>
  <si>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</si>
  <si>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</si>
  <si>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</si>
  <si>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</si>
  <si>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</si>
  <si>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</si>
  <si>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</si>
  <si>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</si>
  <si>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</si>
  <si>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</si>
  <si>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</si>
  <si>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</si>
  <si>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</si>
  <si>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</si>
  <si>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</si>
  <si>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</si>
  <si>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</si>
  <si>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</si>
  <si>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</si>
  <si>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</si>
  <si>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</si>
  <si>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</si>
  <si>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</si>
  <si>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</si>
  <si>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</si>
  <si>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</si>
  <si>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</si>
  <si>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</si>
  <si>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</si>
  <si>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</si>
  <si>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</si>
  <si>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</si>
  <si>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</si>
  <si>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</si>
  <si>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</si>
  <si>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</si>
  <si>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</si>
  <si>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</si>
  <si>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</si>
  <si>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</si>
  <si>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</si>
  <si>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</si>
  <si>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</si>
  <si>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</si>
  <si>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</si>
  <si>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</si>
  <si>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</si>
  <si>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</si>
  <si>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</si>
  <si>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</si>
  <si>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</si>
  <si>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</si>
  <si>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</si>
  <si>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</si>
  <si>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</si>
  <si>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</si>
  <si>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</si>
  <si>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</si>
  <si>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</si>
  <si>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</si>
  <si>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</si>
  <si>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</si>
  <si>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</si>
  <si>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</si>
  <si>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</si>
  <si>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</si>
  <si>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</si>
  <si>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</si>
  <si>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</si>
  <si>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</si>
  <si>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</si>
  <si>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</si>
  <si>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</si>
  <si>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</si>
  <si>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</si>
  <si>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</si>
  <si>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</si>
  <si>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</si>
  <si>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</si>
  <si>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</si>
  <si>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</si>
  <si>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</si>
  <si>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</si>
  <si>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</si>
  <si>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</si>
  <si>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</si>
  <si>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</si>
  <si>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</si>
  <si>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</si>
  <si>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</si>
  <si>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</si>
  <si>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</si>
  <si>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</si>
  <si>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</si>
  <si>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</si>
  <si>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</si>
  <si>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</si>
  <si>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</si>
  <si>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</si>
  <si>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</si>
  <si>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</si>
  <si>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</si>
  <si>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</si>
  <si>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</si>
  <si>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</si>
  <si>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</si>
  <si>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</si>
  <si>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</si>
  <si>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</si>
  <si>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</si>
  <si>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</si>
  <si>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</si>
  <si>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</si>
  <si>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</si>
  <si>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</si>
  <si>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</si>
  <si>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</si>
  <si>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</si>
  <si>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</si>
  <si>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</si>
  <si>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</si>
  <si>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</si>
  <si>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</si>
  <si>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</si>
  <si>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</si>
  <si>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</si>
  <si>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</si>
  <si>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</si>
  <si>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</si>
  <si>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</si>
  <si>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</si>
  <si>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</si>
  <si>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</si>
  <si>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</si>
  <si>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</si>
  <si>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</si>
  <si>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</si>
  <si>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</si>
  <si>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</si>
  <si>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</si>
  <si>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</si>
  <si>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</si>
  <si>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</si>
  <si>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</si>
  <si>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</si>
  <si>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</si>
  <si>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</si>
  <si>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</si>
  <si>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</si>
  <si>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</si>
  <si>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</si>
  <si>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</si>
  <si>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</si>
  <si>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</si>
  <si>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</si>
  <si>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</si>
  <si>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</si>
  <si>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</si>
  <si>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</si>
  <si>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</si>
  <si>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</si>
  <si>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</si>
  <si>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</si>
  <si>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</si>
  <si>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</si>
  <si>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</si>
  <si>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</si>
  <si>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</si>
  <si>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</si>
  <si>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</si>
  <si>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</si>
  <si>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</si>
  <si>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</si>
  <si>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</si>
  <si>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</si>
  <si>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</si>
  <si>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</si>
  <si>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</si>
  <si>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</si>
  <si>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</si>
  <si>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</si>
  <si>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</si>
  <si>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</si>
  <si>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</si>
  <si>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</si>
  <si>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</si>
  <si>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</si>
  <si>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</si>
  <si>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</si>
  <si>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</si>
  <si>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</si>
  <si>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</si>
  <si>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</si>
  <si>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</si>
  <si>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</si>
  <si>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</si>
  <si>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</si>
  <si>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</si>
  <si>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</si>
  <si>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</si>
  <si>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</si>
  <si>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</si>
  <si>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</si>
  <si>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</si>
  <si>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</si>
  <si>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</si>
  <si>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</si>
  <si>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</si>
  <si>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</si>
  <si>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</si>
  <si>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</si>
  <si>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</si>
  <si>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</si>
  <si>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</si>
  <si>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</si>
  <si>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</si>
  <si>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</si>
  <si>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</si>
  <si>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</si>
  <si>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</si>
  <si>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</si>
  <si>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</si>
  <si>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</si>
  <si>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</si>
  <si>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</si>
  <si>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</si>
  <si>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</si>
  <si>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</si>
  <si>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</si>
  <si>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</si>
  <si>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</si>
  <si>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</si>
  <si>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</si>
  <si>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</si>
  <si>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</si>
  <si>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</si>
  <si>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</si>
  <si>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</si>
  <si>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</si>
  <si>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</si>
  <si>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</si>
  <si>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</si>
  <si>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</si>
  <si>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</si>
  <si>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</si>
  <si>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</si>
  <si>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</si>
  <si>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</si>
  <si>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</si>
  <si>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</si>
  <si>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</si>
  <si>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</si>
  <si>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</si>
  <si>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</si>
  <si>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</si>
  <si>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</si>
  <si>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</si>
  <si>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</si>
  <si>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</si>
  <si>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</si>
  <si>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</si>
  <si>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</si>
  <si>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</si>
  <si>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</si>
  <si>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</si>
  <si>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</si>
  <si>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</si>
  <si>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</si>
  <si>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</si>
  <si>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</si>
  <si>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</si>
  <si>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</si>
  <si>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</si>
  <si>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</si>
  <si>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</si>
  <si>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</si>
  <si>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</si>
  <si>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</si>
  <si>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</si>
  <si>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</si>
  <si>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</si>
  <si>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</si>
  <si>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</si>
  <si>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</si>
  <si>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</si>
  <si>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</si>
  <si>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</si>
  <si>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</si>
  <si>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</si>
  <si>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</si>
  <si>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</si>
  <si>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</si>
  <si>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</si>
  <si>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</si>
  <si>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</si>
  <si>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</si>
  <si>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</si>
  <si>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</si>
  <si>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</si>
  <si>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</si>
  <si>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</si>
  <si>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</si>
  <si>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</si>
  <si>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</si>
  <si>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</si>
  <si>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</si>
  <si>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</si>
  <si>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</si>
  <si>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</si>
  <si>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</si>
  <si>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</si>
  <si>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</si>
  <si>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</si>
  <si>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</si>
  <si>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</si>
  <si>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</si>
  <si>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</si>
  <si>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</si>
  <si>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</si>
  <si>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</si>
  <si>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</si>
  <si>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</si>
  <si>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</si>
  <si>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</si>
  <si>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</si>
  <si>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</si>
  <si>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</si>
  <si>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</si>
  <si>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</si>
  <si>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</si>
  <si>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</si>
  <si>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</si>
  <si>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</si>
  <si>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</si>
  <si>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</si>
  <si>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</si>
  <si>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</si>
  <si>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</si>
  <si>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</si>
  <si>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</si>
  <si>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</si>
  <si>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</si>
  <si>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</si>
  <si>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</si>
  <si>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</si>
  <si>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</si>
  <si>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</si>
  <si>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</si>
  <si>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</si>
  <si>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</si>
  <si>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</si>
  <si>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</si>
  <si>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</si>
  <si>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</si>
  <si>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</si>
  <si>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</si>
  <si>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</si>
  <si>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</si>
  <si>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</si>
  <si>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</si>
  <si>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</si>
  <si>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</si>
  <si>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</si>
  <si>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</si>
  <si>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</si>
  <si>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</si>
  <si>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</si>
  <si>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</si>
  <si>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</si>
  <si>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</si>
  <si>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</si>
  <si>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</si>
  <si>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</si>
  <si>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</si>
  <si>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</si>
  <si>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</si>
  <si>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</si>
  <si>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</si>
  <si>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</si>
  <si>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</si>
  <si>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</si>
  <si>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</si>
  <si>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</si>
  <si>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</si>
  <si>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</si>
  <si>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</si>
  <si>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</si>
  <si>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</si>
  <si>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</si>
  <si>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</si>
  <si>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</si>
  <si>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</si>
  <si>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</si>
  <si>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</si>
  <si>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</si>
  <si>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</si>
  <si>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</si>
  <si>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</si>
  <si>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</si>
  <si>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</si>
  <si>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</si>
  <si>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</si>
  <si>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</si>
  <si>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</si>
  <si>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</si>
  <si>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</si>
  <si>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</si>
  <si>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</si>
  <si>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</si>
  <si>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</si>
  <si>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</si>
  <si>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</si>
  <si>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</si>
  <si>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</si>
  <si>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</si>
  <si>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</si>
  <si>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</si>
  <si>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</si>
  <si>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</si>
  <si>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</si>
  <si>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</si>
  <si>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</si>
  <si>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</si>
  <si>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</si>
  <si>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</si>
  <si>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</si>
  <si>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</si>
  <si>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</si>
  <si>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</si>
  <si>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</si>
  <si>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</si>
  <si>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</si>
  <si>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</si>
  <si>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</si>
  <si>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</si>
  <si>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</si>
  <si>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</si>
  <si>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</si>
  <si>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</si>
  <si>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</si>
  <si>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</si>
  <si>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</si>
  <si>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</si>
  <si>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</si>
  <si>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</si>
  <si>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</si>
  <si>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</si>
  <si>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</si>
  <si>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</si>
  <si>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</si>
  <si>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</si>
  <si>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</si>
  <si>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</si>
  <si>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</si>
  <si>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</si>
  <si>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</si>
  <si>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</si>
  <si>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</si>
  <si>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</si>
  <si>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</si>
  <si>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</si>
  <si>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</si>
  <si>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</si>
  <si>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</si>
  <si>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</si>
  <si>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</si>
  <si>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</si>
  <si>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</si>
  <si>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</si>
  <si>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</si>
  <si>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</si>
  <si>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</si>
  <si>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</si>
  <si>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</si>
  <si>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</si>
  <si>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</si>
  <si>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</si>
  <si>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</si>
  <si>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</si>
  <si>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</si>
  <si>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</si>
  <si>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</si>
  <si>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</si>
  <si>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</si>
  <si>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</si>
  <si>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</si>
  <si>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</si>
  <si>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</si>
  <si>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</si>
  <si>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</si>
  <si>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</si>
  <si>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</si>
  <si>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</si>
  <si>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</si>
  <si>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</si>
  <si>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</si>
  <si>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</si>
  <si>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</si>
  <si>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</si>
  <si>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</si>
  <si>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</si>
  <si>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</si>
  <si>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</si>
  <si>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</si>
  <si>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</si>
  <si>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</si>
  <si>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</si>
  <si>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</si>
  <si>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</si>
  <si>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</si>
  <si>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</si>
  <si>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</si>
  <si>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</si>
  <si>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</si>
  <si>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</si>
  <si>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</si>
  <si>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</si>
  <si>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</si>
  <si>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</si>
  <si>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</si>
  <si>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</si>
  <si>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</si>
  <si>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</si>
  <si>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</si>
  <si>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</si>
  <si>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</si>
  <si>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</si>
  <si>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</si>
  <si>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</si>
  <si>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</si>
  <si>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</si>
  <si>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</si>
  <si>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</si>
  <si>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</si>
  <si>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</si>
  <si>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</si>
  <si>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</si>
  <si>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</si>
  <si>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</si>
  <si>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</si>
  <si>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</si>
  <si>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</si>
  <si>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</si>
  <si>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</si>
  <si>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</si>
  <si>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</si>
  <si>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</si>
  <si>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</si>
  <si>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</si>
  <si>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</si>
  <si>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</si>
  <si>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</si>
  <si>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</si>
  <si>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</si>
  <si>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</si>
  <si>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</si>
  <si>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</si>
  <si>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</si>
  <si>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</si>
  <si>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</si>
  <si>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</si>
  <si>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</si>
  <si>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</si>
  <si>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</si>
  <si>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</si>
  <si>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</si>
  <si>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</si>
  <si>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</si>
  <si>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</si>
  <si>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</si>
  <si>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</si>
  <si>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</si>
  <si>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</si>
  <si>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</si>
  <si>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</si>
  <si>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</si>
  <si>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</si>
  <si>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</si>
  <si>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</si>
  <si>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</si>
  <si>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</si>
  <si>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</si>
  <si>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</si>
  <si>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</si>
  <si>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</si>
  <si>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</si>
  <si>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</si>
  <si>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</si>
  <si>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</si>
  <si>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</si>
  <si>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</si>
  <si>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</si>
  <si>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</si>
  <si>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</si>
  <si>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</si>
  <si>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</si>
  <si>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</si>
  <si>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</si>
  <si>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</si>
  <si>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</si>
  <si>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</si>
  <si>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</si>
  <si>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</si>
  <si>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</si>
  <si>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</si>
  <si>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</si>
  <si>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</si>
  <si>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</si>
  <si>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</si>
  <si>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</si>
  <si>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</si>
  <si>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</si>
  <si>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</si>
  <si>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</si>
  <si>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</si>
  <si>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</si>
  <si>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</si>
  <si>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</si>
  <si>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</si>
  <si>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</si>
  <si>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</si>
  <si>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</si>
  <si>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</si>
  <si>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</si>
  <si>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</si>
  <si>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</si>
  <si>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</si>
  <si>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</si>
  <si>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</si>
  <si>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</si>
  <si>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</si>
  <si>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</si>
  <si>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</si>
  <si>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</si>
  <si>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</si>
  <si>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</si>
  <si>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</si>
  <si>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</si>
  <si>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</si>
  <si>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</si>
  <si>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</si>
  <si>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</si>
  <si>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</si>
  <si>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</si>
  <si>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</si>
  <si>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</si>
  <si>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</si>
  <si>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</si>
  <si>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</si>
  <si>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</si>
  <si>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</si>
  <si>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</si>
  <si>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</si>
  <si>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</si>
  <si>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</si>
  <si>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</si>
  <si>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</si>
  <si>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</si>
  <si>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</si>
  <si>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</si>
  <si>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</si>
  <si>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</si>
  <si>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</si>
  <si>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</si>
  <si>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</si>
  <si>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</si>
  <si>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</si>
  <si>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</si>
  <si>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</si>
  <si>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</si>
  <si>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</si>
  <si>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</si>
  <si>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</si>
  <si>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</si>
  <si>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</si>
  <si>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</si>
  <si>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</si>
  <si>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</si>
  <si>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</si>
  <si>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</si>
  <si>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</si>
  <si>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</si>
  <si>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</si>
  <si>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</si>
  <si>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</si>
  <si>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</si>
  <si>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</si>
  <si>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</si>
  <si>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</si>
  <si>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</si>
  <si>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</si>
  <si>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</si>
  <si>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</si>
  <si>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</si>
  <si>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</si>
  <si>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</si>
  <si>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</si>
  <si>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</si>
  <si>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</si>
  <si>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</si>
  <si>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</si>
  <si>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</si>
  <si>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</si>
  <si>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</si>
  <si>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</si>
  <si>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</si>
  <si>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</si>
  <si>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</si>
  <si>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</si>
  <si>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</si>
  <si>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</si>
  <si>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</si>
  <si>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</si>
  <si>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</si>
  <si>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</si>
  <si>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</si>
  <si>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</si>
  <si>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</si>
  <si>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</si>
  <si>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</si>
  <si>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</si>
  <si>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</si>
  <si>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</si>
  <si>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</si>
  <si>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</si>
  <si>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</si>
  <si>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</si>
  <si>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</si>
  <si>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</si>
  <si>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</si>
  <si>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</si>
  <si>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</si>
  <si>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</si>
  <si>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</si>
  <si>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</si>
  <si>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</si>
  <si>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</si>
  <si>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</si>
  <si>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</si>
  <si>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</si>
  <si>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</si>
  <si>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</si>
  <si>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</si>
  <si>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</si>
  <si>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</si>
  <si>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</si>
  <si>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</si>
  <si>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</si>
  <si>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</si>
  <si>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</si>
  <si>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</si>
  <si>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</si>
  <si>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</si>
  <si>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</si>
  <si>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</si>
  <si>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</si>
  <si>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</si>
  <si>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</si>
  <si>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</si>
  <si>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</si>
  <si>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</si>
  <si>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</si>
  <si>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</si>
  <si>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</si>
  <si>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</si>
  <si>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</si>
  <si>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</si>
  <si>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</si>
  <si>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</si>
  <si>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</si>
  <si>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</si>
  <si>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</si>
  <si>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</si>
  <si>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</si>
  <si>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</si>
  <si>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</si>
  <si>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</si>
  <si>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</si>
  <si>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</si>
  <si>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</si>
  <si>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</si>
  <si>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</si>
  <si>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</si>
  <si>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</si>
  <si>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</si>
  <si>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</si>
  <si>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</si>
  <si>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</si>
  <si>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</si>
  <si>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</si>
  <si>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</si>
  <si>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</si>
  <si>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</si>
  <si>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</si>
  <si>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</si>
  <si>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</si>
  <si>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</si>
  <si>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</si>
  <si>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</si>
  <si>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</si>
  <si>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</si>
  <si>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</si>
  <si>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</si>
  <si>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</si>
  <si>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</si>
  <si>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</si>
  <si>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</si>
  <si>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</si>
  <si>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</si>
  <si>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</si>
  <si>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</si>
  <si>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</si>
  <si>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</si>
  <si>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</si>
  <si>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</si>
  <si>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</si>
  <si>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</si>
  <si>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</si>
  <si>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</si>
  <si>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</si>
  <si>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</si>
  <si>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</si>
  <si>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</si>
  <si>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</si>
  <si>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</si>
  <si>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</si>
  <si>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</si>
  <si>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</si>
  <si>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</si>
  <si>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</si>
  <si>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</si>
  <si>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</si>
  <si>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</si>
  <si>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</si>
  <si>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</si>
  <si>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</si>
  <si>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</si>
  <si>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</si>
  <si>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</si>
  <si>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</si>
  <si>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</si>
  <si>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</si>
  <si>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</si>
  <si>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</si>
  <si>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</si>
  <si>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</si>
  <si>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</si>
  <si>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</si>
  <si>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</si>
  <si>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</si>
  <si>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</si>
  <si>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</si>
  <si>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</si>
  <si>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</si>
  <si>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</si>
  <si>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</si>
  <si>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</si>
  <si>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</si>
  <si>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</si>
  <si>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</si>
  <si>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</si>
  <si>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</si>
  <si>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</si>
  <si>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</si>
  <si>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</si>
  <si>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</si>
  <si>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</si>
  <si>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</si>
  <si>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</si>
  <si>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</si>
  <si>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</si>
  <si>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</si>
  <si>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</si>
  <si>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</si>
  <si>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</si>
  <si>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</si>
  <si>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</si>
  <si>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</si>
  <si>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</si>
  <si>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</si>
  <si>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</si>
  <si>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</si>
  <si>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</si>
  <si>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</si>
  <si>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</si>
  <si>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</si>
  <si>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</si>
  <si>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</si>
  <si>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</si>
  <si>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</si>
  <si>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</si>
  <si>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</si>
  <si>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</si>
  <si>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</si>
  <si>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</si>
  <si>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</si>
  <si>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</si>
  <si>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</si>
  <si>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</si>
  <si>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</si>
  <si>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</si>
  <si>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</si>
  <si>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</si>
  <si>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</si>
  <si>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</si>
  <si>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</si>
  <si>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</si>
  <si>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</si>
  <si>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</si>
  <si>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</si>
  <si>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</si>
  <si>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</si>
  <si>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</si>
  <si>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</si>
  <si>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</si>
  <si>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</si>
  <si>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</si>
  <si>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</si>
  <si>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</si>
  <si>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</si>
  <si>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</si>
  <si>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</si>
  <si>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</si>
  <si>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</si>
  <si>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</si>
  <si>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</si>
  <si>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</si>
  <si>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</si>
  <si>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</si>
  <si>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</si>
  <si>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</si>
  <si>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</si>
  <si>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</si>
  <si>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</si>
  <si>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</si>
  <si>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</si>
  <si>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</si>
  <si>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</si>
  <si>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</si>
  <si>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</si>
  <si>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</si>
  <si>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</si>
  <si>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</si>
  <si>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</si>
  <si>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</si>
  <si>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</si>
  <si>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</si>
  <si>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</si>
  <si>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</si>
  <si>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</si>
  <si>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</si>
  <si>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</si>
  <si>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</si>
  <si>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</si>
  <si>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</si>
  <si>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</si>
  <si>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</si>
  <si>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</si>
  <si>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</si>
  <si>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</si>
  <si>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</si>
  <si>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</si>
  <si>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</si>
  <si>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</si>
  <si>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</si>
  <si>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</si>
  <si>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</si>
  <si>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</si>
  <si>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</si>
  <si>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</si>
  <si>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</si>
  <si>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</si>
  <si>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</si>
  <si>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</si>
  <si>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</si>
  <si>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</si>
  <si>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</si>
  <si>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</si>
  <si>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</si>
  <si>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</si>
  <si>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</si>
  <si>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</si>
  <si>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</si>
  <si>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</si>
  <si>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</si>
  <si>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</si>
  <si>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</si>
  <si>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</si>
  <si>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</si>
  <si>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</si>
  <si>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</si>
  <si>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</si>
  <si>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</si>
  <si>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</si>
  <si>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</si>
  <si>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</si>
  <si>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</si>
  <si>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</si>
  <si>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</si>
  <si>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</si>
  <si>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</si>
  <si>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</si>
  <si>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</si>
  <si>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</si>
  <si>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</si>
  <si>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</si>
  <si>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</si>
  <si>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</si>
  <si>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</si>
  <si>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</si>
  <si>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</si>
  <si>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</si>
  <si>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</si>
  <si>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</si>
  <si>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</si>
  <si>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</si>
  <si>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</si>
  <si>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</si>
  <si>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</si>
  <si>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</si>
  <si>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</si>
  <si>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</si>
  <si>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</si>
  <si>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</si>
  <si>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</si>
  <si>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</si>
  <si>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</si>
  <si>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</si>
  <si>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</si>
  <si>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</si>
  <si>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</si>
  <si>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</si>
  <si>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</si>
  <si>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</si>
  <si>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</si>
  <si>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</si>
  <si>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</si>
  <si>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</si>
  <si>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</si>
  <si>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</si>
  <si>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</si>
  <si>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</si>
  <si>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</si>
  <si>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</si>
  <si>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</si>
  <si>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</si>
  <si>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</si>
  <si>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</si>
  <si>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</si>
  <si>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</si>
  <si>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</si>
  <si>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</si>
  <si>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</si>
  <si>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</si>
  <si>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</si>
  <si>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</si>
  <si>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</si>
  <si>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</si>
  <si>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</si>
  <si>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</si>
  <si>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</si>
  <si>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</si>
  <si>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</si>
  <si>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</si>
  <si>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</si>
  <si>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</si>
  <si>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</si>
  <si>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</si>
  <si>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</si>
  <si>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</si>
  <si>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</si>
  <si>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</si>
  <si>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</si>
  <si>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</si>
  <si>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</si>
  <si>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</si>
  <si>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</si>
  <si>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</si>
  <si>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</si>
  <si>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</si>
  <si>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</si>
  <si>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</si>
  <si>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</si>
  <si>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</si>
  <si>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</si>
  <si>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</si>
  <si>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</si>
  <si>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</si>
  <si>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</si>
  <si>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</si>
  <si>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</si>
  <si>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</si>
  <si>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</si>
  <si>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</si>
  <si>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</si>
  <si>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</si>
  <si>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</si>
  <si>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</si>
  <si>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</si>
  <si>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</si>
  <si>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</si>
  <si>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</si>
  <si>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</si>
  <si>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</si>
  <si>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</si>
  <si>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</si>
  <si>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</si>
  <si>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</si>
  <si>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</si>
  <si>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</si>
  <si>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</si>
  <si>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</si>
  <si>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</si>
  <si>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</si>
  <si>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</si>
  <si>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</si>
  <si>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</si>
  <si>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</si>
  <si>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</si>
  <si>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</si>
  <si>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</si>
  <si>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</si>
  <si>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</si>
  <si>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</si>
  <si>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</si>
  <si>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</si>
  <si>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</si>
  <si>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</si>
  <si>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</si>
  <si>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</si>
  <si>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</si>
  <si>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</si>
  <si>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</si>
  <si>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</si>
  <si>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</si>
  <si>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</si>
  <si>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</si>
  <si>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</si>
  <si>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</si>
  <si>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</si>
  <si>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</si>
  <si>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</si>
  <si>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</si>
  <si>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</si>
  <si>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</si>
  <si>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</si>
  <si>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</si>
  <si>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</si>
  <si>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</si>
  <si>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</si>
  <si>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</si>
  <si>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</si>
  <si>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</si>
  <si>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</si>
  <si>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</si>
  <si>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</si>
  <si>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</si>
  <si>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</si>
  <si>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</si>
  <si>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</si>
  <si>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</si>
  <si>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</si>
  <si>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</si>
  <si>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</si>
  <si>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</si>
  <si>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</si>
  <si>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</si>
  <si>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</si>
  <si>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</si>
  <si>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</si>
  <si>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</si>
  <si>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</si>
  <si>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</si>
  <si>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</si>
  <si>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</si>
  <si>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</si>
  <si>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</si>
  <si>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</si>
  <si>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</si>
  <si>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</si>
  <si>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</si>
  <si>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</si>
  <si>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</si>
  <si>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</si>
  <si>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</si>
  <si>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</si>
  <si>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</si>
  <si>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</si>
  <si>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</si>
  <si>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</si>
  <si>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</si>
  <si>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</si>
  <si>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</si>
  <si>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</si>
  <si>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</si>
  <si>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</si>
  <si>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</si>
  <si>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</si>
  <si>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</si>
  <si>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</si>
  <si>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</si>
  <si>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</si>
  <si>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</si>
  <si>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</si>
  <si>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</si>
  <si>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</si>
  <si>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</si>
  <si>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</si>
  <si>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</si>
  <si>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</si>
  <si>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</si>
  <si>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</si>
  <si>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</si>
  <si>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</si>
  <si>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</si>
  <si>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</si>
  <si>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</si>
  <si>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</si>
  <si>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</si>
  <si>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</si>
  <si>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</si>
  <si>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</si>
  <si>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</si>
  <si>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</si>
  <si>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</si>
  <si>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</si>
  <si>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</si>
  <si>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</si>
  <si>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</si>
  <si>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</si>
  <si>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</si>
  <si>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</si>
  <si>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</si>
  <si>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</si>
  <si>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</si>
  <si>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</si>
  <si>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</si>
  <si>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</si>
  <si>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</si>
  <si>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</si>
  <si>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</si>
  <si>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</si>
  <si>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</si>
  <si>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</si>
  <si>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</si>
  <si>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</si>
  <si>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</si>
  <si>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</si>
  <si>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</si>
  <si>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</si>
  <si>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</si>
  <si>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</si>
  <si>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</si>
  <si>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</si>
  <si>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</si>
  <si>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</si>
  <si>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</si>
  <si>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</si>
  <si>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</si>
  <si>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</si>
  <si>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</si>
  <si>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</si>
  <si>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</si>
  <si>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</si>
  <si>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</si>
  <si>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</si>
  <si>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</si>
  <si>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</si>
  <si>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</si>
  <si>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</si>
  <si>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</si>
  <si>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</si>
  <si>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</si>
  <si>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</si>
  <si>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</si>
  <si>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</si>
  <si>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</si>
  <si>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</si>
  <si>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</si>
  <si>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</si>
  <si>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</si>
  <si>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</si>
  <si>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</si>
  <si>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</si>
  <si>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</si>
  <si>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</si>
  <si>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</si>
  <si>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</si>
  <si>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</si>
  <si>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</si>
  <si>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</si>
  <si>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</si>
  <si>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</si>
  <si>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</si>
  <si>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</si>
  <si>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</si>
  <si>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</si>
  <si>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</si>
  <si>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</si>
  <si>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</si>
  <si>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</si>
  <si>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</si>
  <si>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</si>
  <si>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</si>
  <si>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</si>
  <si>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</si>
  <si>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</si>
  <si>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</si>
  <si>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</si>
  <si>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</si>
  <si>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</si>
  <si>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</si>
  <si>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</si>
  <si>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</si>
  <si>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</si>
  <si>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</si>
  <si>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</si>
  <si>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</si>
  <si>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</si>
  <si>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</si>
  <si>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</si>
  <si>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</si>
  <si>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</si>
  <si>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</si>
  <si>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</si>
  <si>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</si>
  <si>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</si>
  <si>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</si>
  <si>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</si>
  <si>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</si>
  <si>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</si>
  <si>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</si>
  <si>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</si>
  <si>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</si>
  <si>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</si>
  <si>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</si>
  <si>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</si>
  <si>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</si>
  <si>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</si>
  <si>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</si>
  <si>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</si>
  <si>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</si>
  <si>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</si>
  <si>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</si>
  <si>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</si>
  <si>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</si>
  <si>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</si>
  <si>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</si>
  <si>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</si>
  <si>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</si>
  <si>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</si>
  <si>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</si>
  <si>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</si>
  <si>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</si>
  <si>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</si>
  <si>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</si>
  <si>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</si>
  <si>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</si>
  <si>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</si>
  <si>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</si>
  <si>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</si>
  <si>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</si>
  <si>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</si>
  <si>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</si>
  <si>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</si>
  <si>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</si>
  <si>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</si>
  <si>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</si>
  <si>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</si>
  <si>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</si>
  <si>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</si>
  <si>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</si>
  <si>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</si>
  <si>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</si>
  <si>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</si>
  <si>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</si>
  <si>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</si>
  <si>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</si>
  <si>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</si>
  <si>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</si>
  <si>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</si>
  <si>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</si>
  <si>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</si>
  <si>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</si>
  <si>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</si>
  <si>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</si>
  <si>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</si>
  <si>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</si>
  <si>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</si>
  <si>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</si>
  <si>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</si>
  <si>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</si>
  <si>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</si>
  <si>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</si>
  <si>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</si>
  <si>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</si>
  <si>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</si>
  <si>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</si>
  <si>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</si>
  <si>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</si>
  <si>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</si>
  <si>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</si>
  <si>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</si>
  <si>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</si>
  <si>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</si>
  <si>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</si>
  <si>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</si>
  <si>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</si>
  <si>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</si>
  <si>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</si>
  <si>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</si>
  <si>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</si>
  <si>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</si>
  <si>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</si>
  <si>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</si>
  <si>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</si>
  <si>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</si>
  <si>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</si>
  <si>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</si>
  <si>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</si>
  <si>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</si>
  <si>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</si>
  <si>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</si>
  <si>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</si>
  <si>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</si>
  <si>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</si>
  <si>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</si>
  <si>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</si>
  <si>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</si>
  <si>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</si>
  <si>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</si>
  <si>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</si>
  <si>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</si>
  <si>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</si>
  <si>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</si>
  <si>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</si>
  <si>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</si>
  <si>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</si>
  <si>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</si>
  <si>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</si>
  <si>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</si>
  <si>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</si>
  <si>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</si>
  <si>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</si>
  <si>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</si>
  <si>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</si>
  <si>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</si>
  <si>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</si>
  <si>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</si>
  <si>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</si>
  <si>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</si>
  <si>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</si>
  <si>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</si>
  <si>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</si>
  <si>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</si>
  <si>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</si>
  <si>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</si>
  <si>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</si>
  <si>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</si>
  <si>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</si>
  <si>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</si>
  <si>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</si>
  <si>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</si>
  <si>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</si>
  <si>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</si>
  <si>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</si>
  <si>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</si>
  <si>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</si>
  <si>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</si>
  <si>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</si>
  <si>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</si>
  <si>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</si>
  <si>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</si>
  <si>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</si>
  <si>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</si>
  <si>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</si>
  <si>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</si>
  <si>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</si>
  <si>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</si>
  <si>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</si>
  <si>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</si>
  <si>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</si>
  <si>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</si>
  <si>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</si>
  <si>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</si>
  <si>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</si>
  <si>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</si>
  <si>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</si>
  <si>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</si>
  <si>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</si>
  <si>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</si>
  <si>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</si>
  <si>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</si>
  <si>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</si>
  <si>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</si>
  <si>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</si>
  <si>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</si>
  <si>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</si>
  <si>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</si>
  <si>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</si>
  <si>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</si>
  <si>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</si>
  <si>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</si>
  <si>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</si>
  <si>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</si>
  <si>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</si>
  <si>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</si>
  <si>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</si>
  <si>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</si>
  <si>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</si>
  <si>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</si>
  <si>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</si>
  <si>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</si>
  <si>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</si>
  <si>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</si>
  <si>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</si>
  <si>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</si>
  <si>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</si>
  <si>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</si>
  <si>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</si>
  <si>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</si>
  <si>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</si>
  <si>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</si>
  <si>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</si>
  <si>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</si>
  <si>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</si>
  <si>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</si>
  <si>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</si>
  <si>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</si>
  <si>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</si>
  <si>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</si>
  <si>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</si>
  <si>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</si>
  <si>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</si>
  <si>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</si>
  <si>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</si>
  <si>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</si>
  <si>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</si>
  <si>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</si>
  <si>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</si>
  <si>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</si>
  <si>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</si>
  <si>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</si>
  <si>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</si>
  <si>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</si>
  <si>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</si>
  <si>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</si>
  <si>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</si>
  <si>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</si>
  <si>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</si>
  <si>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</si>
  <si>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</si>
  <si>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</si>
  <si>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</si>
  <si>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</si>
  <si>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</si>
  <si>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</si>
  <si>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</si>
  <si>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</si>
  <si>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</si>
  <si>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</si>
  <si>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</si>
  <si>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</si>
  <si>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</si>
  <si>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</si>
  <si>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</si>
  <si>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</si>
  <si>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</si>
  <si>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</si>
  <si>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</si>
  <si>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</si>
  <si>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</si>
  <si>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</si>
  <si>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</si>
  <si>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</si>
  <si>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</si>
  <si>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</si>
  <si>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</si>
  <si>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</si>
  <si>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</si>
  <si>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</si>
  <si>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</si>
  <si>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</si>
  <si>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</si>
  <si>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</si>
  <si>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</si>
  <si>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</si>
  <si>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</si>
  <si>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</si>
  <si>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</si>
  <si>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</si>
  <si>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</si>
  <si>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</si>
  <si>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</si>
  <si>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</si>
  <si>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</si>
  <si>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</si>
  <si>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</si>
  <si>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</si>
  <si>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</si>
  <si>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</si>
  <si>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</si>
  <si>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</si>
  <si>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</si>
  <si>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</si>
  <si>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</si>
  <si>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</si>
  <si>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</si>
  <si>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</si>
  <si>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</si>
  <si>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</si>
  <si>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</si>
  <si>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</si>
  <si>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</si>
  <si>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</si>
  <si>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</si>
  <si>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</si>
  <si>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</si>
  <si>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</si>
  <si>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</si>
  <si>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</si>
  <si>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</si>
  <si>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</si>
  <si>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</si>
  <si>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</si>
  <si>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</si>
  <si>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</si>
  <si>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</si>
  <si>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</si>
  <si>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</si>
  <si>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</si>
  <si>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</si>
  <si>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</si>
  <si>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</si>
  <si>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</si>
  <si>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</si>
  <si>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</si>
  <si>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</si>
  <si>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</si>
  <si>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</si>
  <si>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</si>
  <si>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</si>
  <si>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</si>
  <si>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</si>
  <si>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</si>
  <si>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</si>
  <si>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</si>
  <si>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</si>
  <si>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</si>
  <si>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</si>
  <si>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</si>
  <si>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</si>
  <si>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</si>
  <si>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</si>
  <si>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</si>
  <si>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</si>
  <si>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</si>
  <si>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</si>
  <si>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</si>
  <si>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</si>
  <si>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</si>
  <si>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</si>
  <si>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</si>
  <si>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</si>
  <si>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</si>
  <si>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</si>
  <si>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</si>
  <si>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</si>
  <si>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</si>
  <si>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</si>
  <si>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</si>
  <si>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</si>
  <si>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</si>
  <si>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</si>
  <si>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</si>
  <si>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</si>
  <si>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</si>
  <si>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</si>
  <si>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</si>
  <si>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</si>
  <si>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</si>
  <si>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</si>
  <si>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</si>
  <si>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</si>
  <si>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</si>
  <si>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</si>
  <si>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</si>
  <si>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</si>
  <si>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</si>
  <si>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</si>
  <si>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</si>
  <si>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</si>
  <si>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</si>
  <si>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</si>
  <si>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</si>
  <si>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</si>
  <si>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</si>
  <si>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</si>
  <si>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</si>
  <si>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</si>
  <si>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</si>
  <si>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</si>
  <si>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</si>
  <si>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</si>
  <si>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</si>
  <si>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</si>
  <si>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</si>
  <si>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</si>
  <si>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</si>
  <si>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</si>
  <si>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</si>
  <si>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</si>
  <si>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</si>
  <si>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</si>
  <si>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</si>
  <si>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</si>
  <si>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</si>
  <si>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</si>
  <si>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</si>
  <si>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</si>
  <si>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</si>
  <si>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</si>
  <si>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</si>
  <si>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</si>
  <si>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</si>
  <si>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</si>
  <si>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</si>
  <si>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</si>
  <si>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</si>
  <si>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</si>
  <si>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</si>
  <si>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</si>
  <si>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</si>
  <si>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</si>
  <si>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</si>
  <si>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</si>
  <si>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</si>
  <si>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</si>
  <si>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</si>
  <si>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</si>
  <si>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</si>
  <si>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</si>
  <si>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</si>
  <si>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</si>
  <si>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</si>
  <si>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</si>
  <si>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</si>
  <si>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</si>
  <si>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</si>
  <si>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</si>
  <si>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</si>
  <si>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</si>
  <si>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</si>
  <si>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</si>
  <si>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</si>
  <si>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</si>
  <si>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</si>
  <si>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</si>
  <si>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</si>
  <si>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</si>
  <si>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</si>
  <si>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</si>
  <si>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</si>
  <si>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</si>
  <si>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</si>
  <si>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</si>
  <si>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</si>
  <si>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</si>
  <si>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</si>
  <si>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</si>
  <si>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</si>
  <si>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</si>
  <si>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</si>
  <si>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</si>
  <si>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</si>
  <si>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</si>
  <si>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</si>
  <si>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</si>
  <si>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</si>
  <si>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</si>
  <si>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</si>
  <si>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</si>
  <si>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</si>
  <si>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</si>
  <si>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</si>
  <si>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</si>
  <si>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</si>
  <si>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</si>
  <si>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</si>
  <si>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</si>
  <si>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</si>
  <si>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</si>
  <si>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</si>
  <si>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</si>
  <si>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</si>
  <si>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</si>
  <si>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</si>
  <si>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</si>
  <si>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</si>
  <si>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</si>
  <si>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</si>
  <si>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</si>
  <si>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</si>
  <si>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</si>
  <si>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</si>
  <si>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</si>
  <si>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</si>
  <si>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</si>
  <si>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</si>
  <si>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</si>
  <si>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</si>
  <si>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</si>
  <si>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</si>
  <si>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</si>
  <si>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</si>
  <si>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</si>
  <si>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</si>
  <si>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</si>
  <si>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</si>
  <si>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</si>
  <si>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</si>
  <si>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</si>
  <si>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</si>
  <si>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</si>
  <si>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</si>
  <si>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</si>
  <si>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</si>
  <si>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</si>
  <si>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</si>
  <si>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</si>
  <si>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</si>
  <si>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</si>
  <si>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</si>
  <si>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</si>
  <si>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</si>
  <si>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</si>
  <si>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</si>
  <si>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</si>
  <si>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</si>
  <si>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</si>
  <si>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</si>
  <si>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</si>
  <si>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</si>
  <si>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</si>
  <si>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</si>
  <si>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</si>
  <si>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</si>
  <si>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</si>
  <si>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</si>
  <si>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</si>
  <si>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</si>
  <si>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</si>
  <si>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</si>
  <si>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</si>
  <si>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</si>
  <si>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</si>
  <si>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</si>
  <si>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</si>
  <si>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</si>
  <si>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</si>
  <si>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</si>
  <si>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</si>
  <si>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</si>
  <si>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</si>
  <si>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</si>
  <si>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</si>
  <si>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</si>
  <si>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</si>
  <si>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</si>
  <si>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</si>
  <si>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</si>
  <si>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</si>
  <si>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</si>
  <si>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</si>
  <si>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</si>
  <si>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</si>
  <si>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</si>
  <si>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</si>
  <si>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</si>
  <si>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</si>
  <si>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</si>
  <si>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</si>
  <si>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</si>
  <si>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</si>
  <si>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</si>
  <si>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</si>
  <si>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</si>
  <si>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</si>
  <si>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</si>
  <si>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</si>
  <si>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</si>
  <si>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</si>
  <si>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</si>
  <si>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</si>
  <si>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</si>
  <si>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</si>
  <si>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</si>
  <si>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</si>
  <si>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</si>
  <si>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</si>
  <si>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</si>
  <si>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</si>
  <si>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</si>
  <si>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</si>
  <si>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</si>
  <si>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</si>
  <si>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</si>
  <si>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</si>
  <si>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</si>
  <si>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</si>
  <si>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</si>
  <si>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</si>
  <si>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</si>
  <si>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</si>
  <si>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</si>
  <si>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</si>
  <si>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</si>
  <si>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</si>
  <si>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</si>
  <si>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</si>
  <si>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</si>
  <si>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</si>
  <si>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</si>
  <si>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</si>
  <si>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</si>
  <si>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</si>
  <si>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</si>
  <si>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</si>
  <si>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</si>
  <si>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</si>
  <si>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</si>
  <si>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</si>
  <si>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</si>
  <si>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</si>
  <si>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</si>
  <si>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</si>
  <si>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</si>
  <si>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</si>
  <si>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</si>
  <si>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</si>
  <si>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</si>
  <si>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</si>
  <si>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</si>
  <si>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</si>
  <si>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</si>
  <si>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</si>
  <si>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</si>
  <si>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</si>
  <si>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</si>
  <si>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</si>
  <si>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</si>
  <si>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</si>
  <si>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</si>
  <si>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</si>
  <si>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</si>
  <si>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</si>
  <si>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</si>
  <si>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</si>
  <si>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</si>
  <si>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</si>
  <si>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</si>
  <si>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</si>
  <si>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</si>
  <si>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</si>
  <si>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</si>
  <si>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</si>
  <si>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</si>
  <si>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</si>
  <si>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</si>
  <si>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</si>
  <si>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</si>
  <si>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</si>
  <si>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</si>
  <si>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</si>
  <si>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</si>
  <si>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</si>
  <si>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</si>
  <si>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</si>
  <si>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</si>
  <si>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</si>
  <si>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</si>
  <si>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</si>
  <si>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</si>
  <si>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</si>
  <si>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</si>
  <si>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</si>
  <si>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</si>
  <si>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</si>
  <si>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</si>
  <si>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</si>
  <si>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</si>
  <si>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</si>
  <si>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</si>
  <si>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</si>
  <si>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</si>
  <si>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</si>
  <si>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</si>
  <si>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</si>
  <si>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</si>
  <si>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</si>
  <si>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</si>
  <si>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</si>
  <si>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</si>
  <si>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</si>
  <si>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</si>
  <si>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</si>
  <si>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</si>
  <si>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</si>
  <si>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</si>
  <si>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</si>
  <si>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</si>
  <si>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</si>
  <si>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</si>
  <si>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</si>
  <si>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</si>
  <si>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</si>
  <si>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</si>
  <si>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</si>
  <si>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</si>
  <si>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</si>
  <si>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</si>
  <si>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</si>
  <si>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</si>
  <si>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</si>
  <si>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</si>
  <si>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</si>
  <si>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</si>
  <si>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</si>
  <si>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</si>
  <si>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</si>
  <si>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</si>
  <si>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</si>
  <si>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</si>
  <si>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</si>
  <si>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</si>
  <si>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</si>
  <si>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</si>
  <si>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</si>
  <si>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</si>
  <si>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</si>
  <si>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</si>
  <si>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</si>
  <si>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</si>
  <si>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</si>
  <si>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</si>
  <si>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</si>
  <si>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</si>
  <si>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</si>
  <si>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</si>
  <si>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</si>
  <si>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</si>
  <si>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</si>
  <si>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</si>
  <si>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</si>
  <si>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</si>
  <si>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</si>
  <si>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</si>
  <si>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</si>
  <si>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</si>
  <si>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</si>
  <si>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</si>
  <si>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</si>
  <si>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</si>
  <si>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</si>
  <si>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</si>
  <si>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</si>
  <si>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</si>
  <si>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</si>
  <si>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</si>
  <si>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</si>
  <si>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</si>
  <si>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</si>
  <si>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</si>
  <si>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</si>
  <si>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</si>
  <si>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</si>
  <si>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</si>
  <si>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</si>
  <si>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</si>
  <si>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</si>
  <si>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</si>
  <si>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</si>
  <si>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</si>
  <si>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</si>
  <si>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</si>
  <si>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</si>
  <si>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</si>
  <si>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</si>
  <si>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</si>
  <si>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</si>
  <si>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</si>
  <si>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</si>
  <si>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</si>
  <si>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</si>
  <si>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</si>
  <si>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</si>
  <si>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</si>
  <si>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</si>
  <si>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</si>
  <si>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</si>
  <si>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</si>
  <si>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</si>
  <si>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</si>
  <si>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</si>
  <si>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</si>
  <si>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</si>
  <si>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</si>
  <si>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</si>
  <si>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</si>
  <si>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</si>
  <si>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</si>
  <si>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</si>
  <si>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</si>
  <si>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</si>
  <si>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</si>
  <si>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</si>
  <si>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</si>
  <si>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</si>
  <si>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</si>
  <si>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</si>
  <si>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</si>
  <si>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</si>
  <si>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</si>
  <si>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</si>
  <si>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</si>
  <si>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</si>
  <si>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</si>
  <si>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</si>
  <si>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</si>
  <si>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</si>
  <si>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</si>
  <si>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</si>
  <si>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</si>
  <si>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</si>
  <si>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</si>
  <si>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</si>
  <si>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</si>
  <si>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</si>
  <si>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</si>
  <si>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</si>
  <si>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</si>
  <si>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</si>
  <si>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</si>
  <si>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</si>
  <si>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</si>
  <si>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</si>
  <si>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</si>
  <si>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</si>
  <si>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</si>
  <si>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</si>
  <si>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</si>
  <si>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</si>
  <si>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</si>
  <si>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</si>
  <si>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</si>
  <si>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</si>
  <si>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</si>
  <si>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</si>
  <si>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</si>
  <si>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</si>
  <si>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</si>
  <si>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</si>
  <si>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</si>
  <si>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</si>
  <si>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</si>
  <si>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</si>
  <si>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</si>
  <si>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</si>
  <si>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</si>
  <si>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</si>
  <si>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</si>
  <si>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</si>
  <si>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</si>
  <si>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</si>
  <si>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</si>
  <si>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</si>
  <si>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</si>
  <si>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</si>
  <si>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</si>
  <si>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</si>
  <si>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</si>
  <si>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</si>
  <si>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</si>
  <si>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</si>
  <si>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</si>
  <si>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</si>
  <si>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</si>
  <si>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</si>
  <si>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</si>
  <si>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</si>
  <si>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</si>
  <si>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</si>
  <si>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</si>
  <si>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</si>
  <si>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</si>
  <si>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</si>
  <si>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</si>
  <si>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</si>
  <si>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</si>
  <si>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</si>
  <si>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</si>
  <si>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</si>
  <si>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</si>
  <si>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</si>
  <si>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</si>
  <si>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</si>
  <si>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</si>
  <si>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</si>
  <si>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</si>
  <si>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</si>
  <si>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</si>
  <si>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</si>
  <si>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</si>
  <si>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</si>
  <si>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</si>
  <si>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</si>
  <si>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</si>
  <si>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</si>
  <si>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</si>
  <si>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</si>
  <si>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</si>
  <si>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</si>
  <si>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</si>
  <si>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</si>
  <si>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</si>
  <si>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</si>
  <si>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</si>
  <si>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</si>
  <si>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</si>
  <si>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</si>
  <si>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</si>
  <si>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</si>
  <si>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</si>
  <si>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</si>
  <si>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</si>
  <si>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</si>
  <si>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</si>
  <si>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</si>
  <si>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</si>
  <si>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</si>
  <si>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</si>
  <si>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</si>
  <si>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</si>
  <si>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</si>
  <si>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</si>
  <si>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</si>
  <si>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</si>
  <si>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</si>
  <si>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</si>
  <si>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</si>
  <si>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</si>
  <si>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</si>
  <si>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</si>
  <si>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</si>
  <si>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</si>
  <si>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</si>
  <si>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</si>
  <si>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</si>
  <si>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</si>
  <si>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</si>
  <si>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</si>
  <si>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</si>
  <si>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</si>
  <si>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</si>
  <si>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</si>
  <si>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</si>
  <si>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</si>
  <si>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</si>
  <si>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</si>
  <si>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</si>
  <si>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</si>
  <si>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</si>
  <si>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</si>
  <si>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</si>
  <si>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</si>
  <si>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</si>
  <si>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</si>
  <si>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</si>
  <si>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</si>
  <si>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</si>
  <si>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</si>
  <si>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</si>
  <si>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</si>
  <si>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</si>
  <si>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</si>
  <si>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</si>
  <si>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</si>
  <si>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</si>
  <si>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</si>
  <si>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</si>
  <si>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</si>
  <si>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</si>
  <si>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</si>
  <si>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</si>
  <si>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</si>
  <si>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</si>
  <si>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</si>
  <si>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</si>
  <si>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</si>
  <si>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</si>
  <si>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</si>
  <si>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</si>
  <si>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</si>
  <si>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</si>
  <si>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</si>
  <si>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</si>
  <si>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</si>
  <si>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</si>
  <si>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</si>
  <si>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</si>
  <si>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</si>
  <si>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</si>
  <si>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</si>
  <si>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</si>
  <si>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</si>
  <si>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</si>
  <si>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</si>
  <si>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</si>
  <si>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</si>
  <si>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</si>
  <si>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</si>
  <si>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</si>
  <si>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</si>
  <si>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</si>
  <si>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</si>
  <si>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</si>
  <si>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</si>
  <si>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</si>
  <si>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</si>
  <si>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</si>
  <si>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</si>
  <si>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</si>
  <si>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</si>
  <si>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</si>
  <si>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</si>
  <si>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</si>
  <si>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</si>
  <si>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</si>
  <si>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</si>
  <si>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</si>
  <si>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</si>
  <si>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</si>
  <si>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</si>
  <si>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</si>
  <si>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</si>
  <si>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</si>
  <si>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</si>
  <si>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</si>
  <si>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</si>
  <si>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</si>
  <si>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</si>
  <si>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</si>
  <si>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</si>
  <si>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</si>
  <si>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</si>
  <si>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</si>
  <si>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</si>
  <si>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</si>
  <si>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</si>
  <si>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</si>
  <si>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</si>
  <si>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</si>
  <si>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</si>
  <si>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</si>
  <si>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</si>
  <si>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</si>
  <si>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</si>
  <si>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</si>
  <si>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</si>
  <si>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</si>
  <si>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</si>
  <si>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</si>
  <si>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</si>
  <si>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</si>
  <si>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</si>
  <si>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</si>
  <si>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</si>
  <si>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</si>
  <si>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</si>
  <si>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</si>
  <si>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</si>
  <si>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</si>
  <si>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</si>
  <si>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</si>
  <si>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</si>
  <si>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</si>
  <si>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</si>
  <si>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</si>
  <si>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</si>
  <si>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</si>
  <si>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</si>
  <si>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</si>
  <si>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</si>
  <si>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</si>
  <si>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</si>
  <si>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</si>
  <si>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</si>
  <si>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</si>
  <si>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</si>
  <si>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</si>
  <si>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</si>
  <si>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</si>
  <si>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</si>
  <si>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</si>
  <si>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</si>
  <si>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</si>
  <si>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</si>
  <si>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</si>
  <si>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</si>
  <si>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</si>
  <si>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</si>
  <si>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</si>
  <si>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</si>
  <si>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</si>
  <si>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</si>
  <si>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</si>
  <si>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</si>
  <si>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</si>
  <si>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</si>
  <si>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</si>
  <si>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</si>
  <si>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</si>
  <si>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</si>
  <si>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</si>
  <si>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</si>
  <si>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</si>
  <si>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</si>
  <si>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</si>
  <si>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</si>
  <si>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</si>
  <si>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</si>
  <si>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</si>
  <si>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</si>
  <si>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</si>
  <si>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</si>
  <si>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</si>
  <si>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</si>
  <si>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</si>
  <si>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</si>
  <si>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</si>
  <si>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</si>
  <si>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</si>
  <si>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</si>
  <si>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</si>
  <si>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</si>
  <si>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</si>
  <si>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</si>
  <si>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</si>
  <si>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</si>
  <si>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</si>
  <si>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</si>
  <si>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</si>
  <si>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</si>
  <si>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</si>
  <si>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</si>
  <si>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</si>
  <si>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</si>
  <si>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</si>
  <si>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</si>
  <si>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</si>
  <si>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</si>
  <si>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</si>
  <si>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</si>
  <si>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</si>
  <si>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</si>
  <si>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</si>
  <si>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</si>
  <si>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</si>
  <si>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</si>
  <si>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</si>
  <si>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</si>
  <si>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</si>
  <si>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</si>
  <si>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</si>
  <si>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</si>
  <si>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</si>
  <si>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</si>
  <si>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</si>
  <si>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</si>
  <si>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</si>
  <si>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</si>
  <si>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</si>
  <si>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</si>
  <si>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</si>
  <si>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</si>
  <si>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</si>
  <si>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</si>
  <si>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</si>
  <si>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</si>
  <si>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</si>
  <si>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</si>
  <si>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</si>
  <si>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</si>
  <si>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</si>
  <si>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</si>
  <si>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</si>
  <si>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</si>
  <si>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</si>
  <si>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</si>
  <si>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</si>
  <si>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</si>
  <si>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</si>
  <si>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</si>
  <si>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</si>
  <si>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</si>
  <si>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</si>
  <si>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</si>
  <si>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</si>
  <si>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</si>
  <si>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</si>
  <si>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</si>
  <si>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</si>
  <si>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</si>
  <si>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</si>
  <si>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</si>
  <si>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</si>
  <si>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</si>
  <si>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</si>
  <si>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</si>
  <si>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</si>
  <si>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</si>
  <si>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</si>
  <si>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</si>
  <si>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</si>
  <si>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</si>
  <si>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</si>
  <si>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</si>
  <si>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</si>
  <si>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</si>
  <si>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</si>
  <si>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</si>
  <si>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</si>
  <si>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</si>
  <si>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</si>
  <si>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</si>
  <si>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</si>
  <si>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</si>
  <si>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</si>
  <si>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</si>
  <si>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</si>
  <si>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</si>
  <si>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</si>
  <si>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</si>
  <si>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</si>
  <si>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</si>
  <si>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</si>
  <si>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</si>
  <si>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</si>
  <si>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</si>
  <si>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</si>
  <si>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</si>
  <si>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</si>
  <si>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</si>
  <si>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</si>
  <si>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</si>
  <si>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</si>
  <si>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</si>
  <si>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</si>
  <si>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</si>
  <si>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</si>
  <si>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</si>
  <si>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</si>
  <si>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</si>
  <si>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</si>
  <si>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</si>
  <si>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</si>
  <si>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</si>
  <si>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</si>
  <si>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</si>
  <si>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</si>
  <si>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</si>
  <si>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</si>
  <si>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</si>
  <si>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</si>
  <si>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</si>
  <si>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</si>
  <si>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</si>
  <si>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</si>
  <si>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</si>
  <si>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</si>
  <si>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</si>
  <si>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</si>
  <si>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</si>
  <si>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</si>
  <si>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</si>
  <si>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</si>
  <si>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</si>
  <si>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</si>
  <si>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</si>
  <si>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</si>
  <si>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</si>
  <si>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</si>
  <si>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</si>
  <si>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</si>
  <si>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</si>
  <si>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</si>
  <si>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</si>
  <si>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</si>
  <si>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</si>
  <si>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</si>
  <si>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</si>
  <si>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</si>
  <si>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</si>
  <si>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</si>
  <si>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</si>
  <si>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</si>
  <si>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</si>
  <si>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</si>
  <si>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</si>
  <si>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</si>
  <si>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</si>
  <si>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</si>
  <si>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</si>
  <si>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</si>
  <si>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</si>
  <si>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</si>
  <si>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</si>
  <si>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</si>
  <si>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</si>
  <si>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</si>
  <si>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</si>
  <si>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</si>
  <si>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</si>
  <si>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</si>
  <si>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</si>
  <si>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</si>
  <si>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</si>
  <si>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</si>
  <si>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</si>
  <si>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</si>
  <si>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</si>
  <si>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</si>
  <si>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</si>
  <si>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</si>
  <si>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</si>
  <si>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</si>
  <si>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</si>
  <si>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</si>
  <si>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</si>
  <si>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</si>
  <si>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</si>
  <si>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</si>
  <si>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</si>
  <si>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</si>
  <si>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</si>
  <si>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</si>
  <si>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</si>
  <si>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</si>
  <si>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</si>
  <si>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</si>
  <si>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</si>
  <si>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</si>
  <si>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</si>
  <si>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</si>
  <si>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</si>
  <si>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</si>
  <si>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</si>
  <si>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</si>
  <si>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</si>
  <si>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</si>
  <si>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</si>
  <si>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</si>
  <si>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</si>
  <si>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</si>
  <si>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</si>
  <si>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</si>
  <si>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</si>
  <si>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</si>
  <si>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</si>
  <si>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</si>
  <si>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</si>
  <si>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</si>
  <si>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</si>
  <si>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</si>
  <si>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</si>
  <si>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</si>
  <si>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</si>
  <si>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</si>
  <si>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</si>
  <si>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</si>
  <si>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</si>
  <si>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</si>
  <si>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</si>
  <si>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</si>
  <si>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</si>
  <si>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</si>
  <si>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</si>
  <si>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</si>
  <si>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</si>
  <si>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</si>
  <si>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</si>
  <si>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</si>
  <si>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</si>
  <si>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</si>
  <si>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</si>
  <si>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</si>
  <si>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</si>
  <si>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</si>
  <si>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</si>
  <si>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</si>
  <si>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</si>
  <si>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</si>
  <si>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</si>
  <si>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</si>
  <si>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</si>
  <si>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</si>
  <si>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</si>
  <si>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</si>
  <si>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</si>
  <si>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</si>
  <si>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</si>
  <si>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</si>
  <si>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</si>
  <si>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</si>
  <si>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</si>
  <si>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</si>
  <si>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</si>
  <si>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</si>
  <si>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</si>
  <si>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</si>
  <si>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</si>
  <si>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</si>
  <si>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</si>
  <si>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</si>
  <si>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</si>
  <si>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</si>
  <si>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</si>
  <si>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</si>
  <si>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</si>
  <si>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</si>
  <si>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</si>
  <si>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</si>
  <si>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</si>
  <si>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</si>
  <si>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</si>
  <si>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</si>
  <si>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</si>
  <si>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</si>
  <si>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</si>
  <si>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</si>
  <si>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</si>
  <si>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</si>
  <si>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</si>
  <si>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</si>
  <si>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</si>
  <si>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</si>
  <si>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</si>
  <si>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</si>
  <si>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</si>
  <si>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</si>
  <si>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</si>
  <si>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</si>
  <si>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</si>
  <si>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</si>
  <si>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</si>
  <si>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</si>
  <si>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</si>
  <si>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</si>
  <si>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</si>
  <si>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</si>
  <si>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</si>
  <si>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</si>
  <si>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</si>
  <si>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</si>
  <si>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</si>
  <si>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</si>
  <si>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</si>
  <si>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</si>
  <si>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</si>
  <si>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</si>
  <si>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</si>
  <si>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</si>
  <si>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</si>
  <si>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</si>
  <si>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</si>
  <si>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</si>
  <si>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</si>
  <si>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</si>
  <si>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</si>
  <si>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</si>
  <si>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</si>
  <si>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</si>
  <si>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</si>
  <si>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</si>
  <si>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</si>
  <si>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</si>
  <si>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</si>
  <si>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</si>
  <si>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</si>
  <si>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</si>
  <si>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</si>
  <si>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</si>
  <si>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</si>
  <si>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</si>
  <si>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</si>
  <si>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</si>
  <si>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</si>
  <si>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</si>
  <si>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</si>
  <si>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</si>
  <si>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</si>
  <si>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</si>
  <si>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</si>
  <si>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</si>
  <si>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</si>
  <si>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</si>
  <si>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</si>
  <si>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</si>
  <si>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</si>
  <si>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</si>
  <si>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</si>
  <si>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</si>
  <si>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</si>
  <si>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</si>
  <si>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</si>
  <si>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</si>
  <si>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</si>
  <si>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</si>
  <si>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</si>
  <si>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</si>
  <si>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</si>
  <si>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</si>
  <si>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</si>
  <si>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</si>
  <si>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</si>
  <si>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</si>
  <si>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</si>
  <si>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</si>
  <si>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</si>
  <si>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</si>
  <si>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</si>
  <si>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</si>
  <si>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</si>
  <si>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</si>
  <si>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</si>
  <si>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</si>
  <si>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</si>
  <si>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</si>
  <si>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</si>
  <si>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</si>
  <si>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</si>
  <si>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</si>
  <si>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</si>
  <si>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</si>
  <si>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</si>
  <si>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</si>
  <si>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</si>
  <si>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</si>
  <si>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</si>
  <si>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</si>
  <si>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</si>
  <si>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</si>
  <si>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</si>
  <si>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</si>
  <si>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</si>
  <si>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</si>
  <si>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</si>
  <si>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</si>
  <si>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</si>
  <si>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</si>
  <si>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</si>
  <si>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</si>
  <si>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</si>
  <si>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</si>
  <si>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</si>
  <si>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</si>
  <si>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</si>
  <si>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</si>
  <si>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</si>
  <si>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</si>
  <si>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</si>
  <si>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</si>
  <si>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</si>
  <si>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</si>
  <si>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</si>
  <si>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</si>
  <si>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</si>
  <si>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</si>
  <si>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</si>
  <si>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</si>
  <si>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</si>
  <si>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</si>
  <si>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</si>
  <si>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</si>
  <si>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</si>
  <si>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</si>
  <si>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</si>
  <si>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</si>
  <si>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</si>
  <si>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</si>
  <si>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</si>
  <si>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</si>
  <si>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</si>
  <si>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</si>
  <si>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</si>
  <si>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</si>
  <si>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</si>
  <si>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</si>
  <si>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</si>
  <si>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</si>
  <si>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</si>
  <si>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</si>
  <si>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</si>
  <si>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</si>
  <si>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</si>
  <si>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</si>
  <si>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</si>
  <si>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</si>
  <si>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</si>
  <si>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</si>
  <si>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</si>
  <si>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</si>
  <si>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</si>
  <si>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</si>
  <si>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</si>
  <si>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</si>
  <si>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</si>
  <si>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</si>
  <si>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</si>
  <si>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</si>
  <si>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</si>
  <si>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</si>
  <si>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</si>
  <si>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</si>
  <si>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</si>
  <si>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</si>
  <si>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</si>
  <si>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</si>
  <si>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</si>
  <si>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</si>
  <si>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</si>
  <si>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</si>
  <si>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</si>
  <si>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</si>
  <si>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</si>
  <si>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</si>
  <si>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</si>
  <si>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</si>
  <si>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</si>
  <si>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</si>
  <si>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</si>
  <si>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</si>
  <si>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</si>
  <si>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</si>
  <si>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</si>
  <si>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</si>
  <si>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</si>
  <si>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</si>
  <si>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</si>
  <si>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</si>
  <si>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</si>
  <si>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</si>
  <si>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</si>
  <si>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</si>
  <si>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</si>
  <si>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</si>
  <si>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</si>
  <si>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</si>
  <si>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</si>
  <si>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</si>
  <si>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</si>
  <si>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</si>
  <si>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</si>
  <si>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</si>
  <si>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</si>
  <si>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</si>
  <si>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</si>
  <si>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</si>
  <si>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</si>
  <si>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</si>
  <si>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</si>
  <si>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</si>
  <si>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</si>
  <si>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</si>
  <si>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</si>
  <si>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</si>
  <si>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</si>
  <si>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</si>
  <si>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</si>
  <si>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</si>
  <si>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</si>
  <si>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</si>
  <si>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</si>
  <si>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</si>
  <si>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</si>
  <si>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</si>
  <si>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</si>
  <si>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</si>
  <si>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</si>
  <si>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</si>
  <si>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</si>
  <si>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</si>
  <si>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</si>
  <si>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</si>
  <si>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</si>
  <si>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</si>
  <si>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</si>
  <si>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</si>
  <si>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</si>
  <si>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</si>
  <si>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</si>
  <si>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</si>
  <si>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</si>
  <si>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</si>
  <si>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</si>
  <si>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</si>
  <si>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</si>
  <si>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</si>
  <si>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</si>
  <si>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</si>
  <si>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</si>
  <si>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</si>
  <si>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</si>
  <si>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</si>
  <si>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</si>
  <si>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</si>
  <si>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</si>
  <si>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</si>
  <si>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</si>
  <si>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</si>
  <si>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</si>
  <si>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</si>
  <si>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</si>
  <si>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</si>
  <si>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</si>
  <si>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</si>
  <si>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</si>
  <si>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</si>
  <si>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</si>
  <si>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</si>
  <si>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</si>
  <si>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</si>
  <si>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</si>
  <si>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</si>
  <si>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</si>
  <si>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</si>
  <si>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</si>
  <si>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</si>
  <si>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</si>
  <si>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</si>
  <si>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</si>
  <si>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</si>
  <si>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</si>
  <si>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</si>
  <si>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</si>
  <si>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</si>
  <si>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</si>
  <si>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</si>
  <si>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</si>
  <si>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</si>
  <si>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</si>
  <si>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</si>
  <si>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</si>
  <si>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</si>
  <si>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</si>
  <si>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</si>
  <si>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</si>
  <si>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</si>
  <si>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</si>
  <si>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</si>
  <si>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</si>
  <si>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</si>
  <si>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</si>
  <si>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</si>
  <si>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</si>
  <si>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</si>
  <si>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</si>
  <si>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</si>
  <si>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</si>
  <si>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</si>
  <si>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</si>
  <si>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</si>
  <si>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</si>
  <si>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</si>
  <si>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</si>
  <si>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</si>
  <si>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</si>
  <si>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</si>
  <si>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</si>
  <si>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</si>
  <si>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</si>
  <si>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</si>
  <si>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</si>
  <si>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</si>
  <si>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</si>
  <si>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</si>
  <si>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</si>
  <si>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</si>
  <si>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</si>
  <si>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</si>
  <si>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</si>
  <si>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</si>
  <si>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</si>
  <si>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</si>
  <si>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</si>
  <si>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</si>
  <si>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</si>
  <si>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</si>
  <si>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</si>
  <si>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</si>
  <si>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</si>
  <si>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</si>
  <si>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</si>
  <si>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</si>
  <si>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</si>
  <si>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</si>
  <si>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</si>
  <si>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</si>
  <si>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</si>
  <si>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</si>
  <si>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</si>
  <si>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</si>
  <si>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</si>
  <si>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</si>
  <si>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</si>
  <si>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</si>
  <si>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</si>
  <si>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</si>
  <si>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</si>
  <si>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</si>
  <si>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</si>
  <si>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</si>
  <si>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</si>
  <si>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</si>
  <si>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</si>
  <si>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</si>
  <si>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</si>
  <si>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</si>
  <si>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</si>
  <si>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</si>
  <si>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</si>
  <si>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</si>
  <si>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</si>
  <si>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</si>
  <si>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</si>
  <si>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</si>
  <si>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</si>
  <si>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</si>
  <si>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</si>
  <si>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</si>
  <si>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</si>
  <si>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</si>
  <si>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</si>
  <si>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</si>
  <si>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</si>
  <si>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</si>
  <si>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</si>
  <si>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</si>
  <si>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</si>
  <si>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</si>
  <si>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</si>
  <si>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</si>
  <si>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</si>
  <si>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</si>
  <si>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</si>
  <si>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</si>
  <si>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</si>
  <si>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</si>
  <si>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</si>
  <si>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</si>
  <si>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</si>
  <si>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</si>
  <si>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</si>
  <si>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</si>
  <si>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</si>
  <si>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</si>
  <si>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</si>
  <si>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</si>
  <si>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</si>
  <si>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</si>
  <si>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</si>
  <si>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</si>
  <si>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</si>
  <si>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</si>
  <si>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</si>
  <si>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</si>
  <si>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</si>
  <si>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</si>
  <si>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</si>
  <si>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</si>
  <si>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</si>
  <si>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</si>
  <si>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</si>
  <si>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</si>
  <si>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</si>
  <si>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</si>
  <si>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</si>
  <si>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</si>
  <si>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</si>
  <si>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</si>
  <si>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</si>
  <si>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</si>
  <si>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</si>
  <si>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</si>
  <si>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</si>
  <si>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</si>
  <si>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</si>
  <si>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</si>
  <si>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</si>
  <si>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</si>
  <si>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</si>
  <si>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</si>
  <si>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</si>
  <si>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</si>
  <si>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</si>
  <si>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</si>
  <si>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</si>
  <si>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</si>
  <si>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</si>
  <si>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</si>
  <si>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</si>
  <si>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</si>
  <si>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</si>
  <si>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</si>
  <si>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</si>
  <si>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</si>
  <si>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</si>
  <si>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</si>
  <si>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</si>
  <si>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</si>
  <si>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</si>
  <si>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</si>
  <si>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</si>
  <si>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</si>
  <si>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</si>
  <si>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</si>
  <si>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</si>
  <si>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</si>
  <si>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</si>
  <si>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</si>
  <si>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</si>
  <si>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</si>
  <si>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</si>
  <si>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</si>
  <si>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</si>
  <si>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</si>
  <si>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</si>
  <si>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</si>
  <si>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</si>
  <si>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</si>
  <si>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</si>
  <si>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</si>
  <si>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</si>
  <si>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</si>
  <si>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</si>
  <si>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</si>
  <si>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</si>
  <si>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</si>
  <si>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</si>
  <si>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</si>
  <si>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</si>
  <si>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</si>
  <si>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</si>
  <si>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</si>
  <si>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</si>
  <si>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</si>
  <si>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</si>
  <si>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</si>
  <si>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</si>
  <si>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</si>
  <si>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</si>
  <si>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</si>
  <si>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</si>
  <si>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</si>
  <si>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</si>
  <si>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</si>
  <si>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</si>
  <si>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</si>
  <si>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</si>
  <si>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</si>
  <si>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</si>
  <si>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</si>
  <si>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</si>
  <si>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</si>
  <si>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</si>
  <si>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</si>
  <si>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</si>
  <si>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</si>
  <si>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</si>
  <si>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</si>
  <si>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</si>
  <si>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</si>
  <si>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</si>
  <si>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</si>
  <si>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</si>
  <si>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</si>
  <si>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</si>
  <si>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</si>
  <si>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</si>
  <si>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</si>
  <si>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</si>
  <si>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</si>
  <si>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</si>
  <si>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</si>
  <si>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</si>
  <si>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</si>
  <si>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</si>
  <si>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</si>
  <si>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</si>
  <si>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</si>
  <si>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</si>
  <si>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</si>
  <si>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</si>
  <si>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</si>
  <si>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</si>
  <si>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</si>
  <si>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</si>
  <si>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</si>
  <si>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</si>
  <si>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</si>
  <si>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</si>
  <si>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</si>
  <si>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</si>
  <si>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</si>
  <si>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</si>
  <si>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</si>
  <si>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</si>
  <si>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</si>
  <si>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</si>
  <si>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</si>
  <si>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</si>
  <si>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</si>
  <si>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</si>
  <si>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</si>
  <si>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</si>
  <si>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</si>
  <si>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</si>
  <si>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</si>
  <si>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</si>
  <si>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</si>
  <si>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</si>
  <si>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</si>
  <si>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</si>
  <si>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</si>
  <si>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</si>
  <si>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</si>
  <si>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</si>
  <si>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</si>
  <si>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</si>
  <si>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</si>
  <si>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</si>
  <si>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</si>
  <si>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</si>
  <si>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</si>
  <si>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</si>
  <si>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</si>
  <si>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</si>
  <si>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</si>
  <si>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</si>
  <si>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</si>
  <si>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</si>
  <si>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</si>
  <si>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</si>
  <si>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</si>
  <si>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</si>
  <si>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</si>
  <si>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</si>
  <si>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</si>
  <si>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</si>
  <si>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</si>
  <si>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</si>
  <si>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</si>
  <si>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</si>
  <si>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</si>
  <si>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</si>
  <si>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</si>
  <si>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</si>
  <si>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</si>
  <si>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</si>
  <si>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</si>
  <si>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</si>
  <si>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</si>
  <si>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</si>
  <si>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</si>
  <si>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</si>
  <si>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</si>
  <si>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</si>
  <si>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</si>
  <si>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</si>
  <si>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</si>
  <si>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</si>
  <si>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</si>
  <si>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</si>
  <si>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</si>
  <si>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</si>
  <si>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</si>
  <si>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</si>
  <si>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</si>
  <si>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</si>
  <si>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</si>
  <si>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</si>
  <si>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</si>
  <si>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</si>
  <si>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</si>
  <si>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</si>
  <si>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</si>
  <si>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</si>
  <si>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</si>
  <si>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</si>
  <si>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</si>
  <si>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</si>
  <si>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</si>
  <si>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</si>
  <si>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</si>
  <si>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</si>
  <si>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</si>
  <si>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</si>
  <si>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</si>
  <si>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</si>
  <si>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</si>
  <si>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</si>
  <si>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</si>
  <si>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</si>
  <si>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</si>
  <si>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</si>
  <si>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</si>
  <si>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</si>
  <si>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</si>
  <si>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</si>
  <si>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</si>
  <si>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</si>
  <si>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</si>
  <si>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</si>
  <si>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</si>
  <si>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</si>
  <si>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</si>
  <si>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</si>
  <si>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</si>
  <si>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</si>
  <si>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</si>
  <si>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</si>
  <si>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</si>
  <si>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</si>
  <si>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</si>
  <si>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</si>
  <si>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</si>
  <si>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</si>
  <si>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</si>
  <si>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</si>
  <si>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</si>
  <si>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</si>
  <si>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</si>
  <si>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</si>
  <si>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</si>
  <si>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</si>
  <si>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</si>
  <si>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</si>
  <si>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</si>
  <si>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</si>
  <si>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</si>
  <si>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</si>
  <si>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</si>
  <si>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</si>
  <si>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</si>
  <si>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</si>
  <si>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</si>
  <si>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</si>
  <si>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</si>
  <si>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</si>
  <si>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</si>
  <si>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</si>
  <si>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</si>
  <si>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</si>
  <si>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</si>
  <si>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</si>
  <si>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</si>
  <si>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</si>
  <si>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</si>
  <si>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</si>
  <si>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</si>
  <si>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</si>
  <si>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</si>
  <si>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</si>
  <si>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</si>
  <si>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</si>
  <si>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</si>
  <si>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</si>
  <si>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</si>
  <si>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</si>
  <si>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</si>
  <si>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</si>
  <si>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</si>
  <si>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</si>
  <si>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</si>
  <si>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</si>
  <si>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</si>
  <si>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</si>
  <si>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</si>
  <si>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</si>
  <si>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</si>
  <si>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</si>
  <si>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</si>
  <si>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</si>
  <si>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</si>
  <si>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</si>
  <si>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</si>
  <si>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</si>
  <si>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</si>
  <si>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</si>
  <si>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</si>
  <si>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</si>
  <si>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</si>
  <si>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</si>
  <si>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</si>
  <si>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</si>
  <si>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</si>
  <si>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</si>
  <si>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</si>
  <si>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</si>
  <si>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</si>
  <si>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</si>
  <si>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</si>
  <si>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</si>
  <si>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</si>
  <si>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</si>
  <si>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</si>
  <si>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</si>
  <si>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</si>
  <si>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</si>
  <si>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</si>
  <si>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</si>
  <si>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</si>
  <si>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</si>
  <si>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</si>
  <si>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</si>
  <si>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</si>
  <si>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</si>
  <si>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</si>
  <si>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</si>
  <si>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</si>
  <si>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</si>
  <si>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</si>
  <si>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</si>
  <si>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</si>
  <si>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</si>
  <si>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</si>
  <si>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</si>
  <si>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</si>
  <si>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</si>
  <si>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</si>
  <si>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</si>
  <si>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</si>
  <si>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</si>
  <si>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</si>
  <si>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</si>
  <si>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</si>
  <si>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</si>
  <si>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</si>
  <si>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</si>
  <si>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</si>
  <si>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</si>
  <si>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</si>
  <si>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</si>
  <si>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</si>
  <si>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</si>
  <si>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</si>
  <si>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</si>
  <si>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</si>
  <si>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</si>
  <si>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</si>
  <si>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</si>
  <si>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</si>
  <si>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</si>
  <si>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</si>
  <si>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</si>
  <si>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</si>
  <si>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</si>
  <si>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</si>
  <si>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</si>
  <si>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</si>
  <si>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</si>
  <si>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</si>
  <si>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</si>
  <si>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</si>
  <si>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</si>
  <si>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</si>
  <si>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</si>
  <si>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</si>
  <si>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</si>
  <si>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</si>
  <si>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</si>
  <si>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</si>
  <si>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</si>
  <si>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</si>
  <si>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</si>
  <si>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</si>
  <si>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</si>
  <si>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</si>
  <si>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</si>
  <si>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</si>
  <si>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</si>
  <si>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</si>
  <si>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</si>
  <si>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</si>
  <si>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</si>
  <si>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</si>
  <si>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</si>
  <si>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</si>
  <si>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</si>
  <si>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</si>
  <si>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</si>
  <si>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</si>
  <si>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</si>
  <si>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</si>
  <si>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</si>
  <si>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</si>
  <si>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</si>
  <si>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</si>
  <si>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</si>
  <si>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</si>
  <si>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</si>
  <si>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</si>
  <si>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</si>
  <si>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</si>
  <si>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</si>
  <si>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</si>
  <si>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</si>
  <si>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</si>
  <si>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</si>
  <si>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</si>
  <si>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</si>
  <si>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</si>
  <si>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</si>
  <si>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</si>
  <si>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</si>
  <si>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</si>
  <si>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</si>
  <si>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</si>
  <si>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</si>
  <si>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</si>
  <si>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</si>
  <si>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</si>
  <si>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</si>
  <si>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</si>
  <si>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</si>
  <si>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</si>
  <si>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</si>
  <si>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</si>
  <si>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</si>
  <si>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</si>
  <si>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</si>
  <si>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</si>
  <si>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</si>
  <si>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</si>
  <si>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</si>
  <si>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</si>
  <si>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</si>
  <si>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</si>
  <si>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</si>
  <si>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</si>
  <si>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</si>
  <si>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</si>
  <si>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</si>
  <si>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</si>
  <si>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</si>
  <si>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</si>
  <si>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</si>
  <si>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</si>
  <si>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</si>
  <si>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</si>
  <si>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</si>
  <si>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</si>
  <si>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</si>
  <si>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</si>
  <si>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</si>
  <si>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</si>
  <si>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</si>
  <si>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</si>
  <si>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</si>
  <si>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</si>
  <si>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</si>
  <si>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</si>
  <si>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</si>
  <si>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</si>
  <si>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</si>
  <si>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</si>
  <si>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</si>
  <si>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</si>
  <si>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</si>
  <si>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</si>
  <si>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</si>
  <si>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</si>
  <si>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</si>
  <si>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</si>
  <si>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</si>
  <si>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</si>
  <si>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</si>
  <si>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</si>
  <si>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</si>
  <si>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</si>
  <si>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</si>
  <si>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</si>
  <si>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</si>
  <si>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</si>
  <si>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</si>
  <si>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</si>
  <si>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</si>
  <si>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</si>
  <si>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</si>
  <si>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</si>
  <si>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</si>
  <si>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</si>
  <si>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</si>
  <si>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</si>
  <si>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</si>
  <si>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</si>
  <si>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</si>
  <si>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</si>
  <si>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</si>
  <si>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</si>
  <si>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</si>
  <si>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</si>
  <si>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</si>
  <si>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</si>
  <si>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</si>
  <si>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</si>
  <si>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</si>
  <si>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</si>
  <si>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</si>
  <si>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</si>
  <si>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</si>
  <si>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</si>
  <si>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</si>
  <si>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</si>
  <si>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</si>
  <si>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</si>
  <si>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</si>
  <si>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</si>
  <si>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</si>
  <si>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</si>
  <si>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</si>
  <si>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</si>
  <si>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</si>
  <si>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</si>
  <si>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</si>
  <si>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</si>
  <si>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</si>
  <si>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</si>
  <si>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</si>
  <si>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</si>
  <si>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</si>
  <si>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</si>
  <si>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</si>
  <si>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</si>
  <si>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</si>
  <si>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</si>
  <si>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</si>
  <si>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</si>
  <si>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</si>
  <si>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</si>
  <si>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</si>
  <si>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</si>
  <si>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</si>
  <si>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</si>
  <si>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</si>
  <si>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</si>
  <si>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</si>
  <si>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</si>
  <si>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</si>
  <si>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</si>
  <si>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</si>
  <si>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</si>
  <si>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</si>
  <si>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</si>
  <si>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</si>
  <si>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</si>
  <si>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</si>
  <si>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</si>
  <si>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</si>
  <si>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</si>
  <si>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</si>
  <si>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</si>
  <si>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</si>
  <si>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</si>
  <si>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</si>
  <si>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</si>
  <si>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</si>
  <si>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</si>
  <si>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</si>
  <si>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</si>
  <si>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</si>
  <si>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</si>
  <si>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</si>
  <si>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</si>
  <si>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</si>
  <si>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</si>
  <si>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</si>
  <si>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</si>
  <si>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</si>
  <si>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</si>
  <si>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</si>
  <si>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</si>
  <si>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</si>
  <si>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</si>
  <si>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</si>
  <si>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</si>
  <si>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</si>
  <si>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</si>
  <si>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</si>
  <si>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</si>
  <si>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</si>
  <si>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</si>
  <si>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</si>
  <si>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</si>
  <si>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</si>
  <si>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</si>
  <si>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</si>
  <si>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</si>
  <si>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</si>
  <si>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</si>
  <si>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</si>
  <si>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</si>
  <si>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</si>
  <si>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</si>
  <si>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</si>
  <si>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</si>
  <si>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</si>
  <si>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</si>
  <si>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</si>
  <si>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</si>
  <si>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</si>
  <si>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</si>
  <si>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</si>
  <si>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</si>
  <si>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</si>
  <si>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</si>
  <si>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</si>
  <si>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</si>
  <si>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</si>
  <si>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</si>
  <si>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</si>
  <si>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</si>
  <si>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</si>
  <si>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</si>
  <si>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</si>
  <si>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</si>
  <si>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</si>
  <si>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</si>
  <si>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</si>
  <si>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</si>
  <si>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</si>
  <si>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</si>
  <si>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</si>
  <si>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</si>
  <si>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</si>
  <si>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</si>
  <si>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</si>
  <si>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</si>
  <si>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</si>
  <si>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</si>
  <si>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</si>
  <si>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</si>
  <si>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</si>
  <si>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</si>
  <si>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</si>
  <si>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</si>
  <si>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</si>
  <si>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</si>
  <si>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</si>
  <si>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</si>
  <si>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</si>
  <si>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</si>
  <si>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</si>
  <si>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</si>
  <si>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</si>
  <si>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</si>
  <si>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</si>
  <si>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</si>
  <si>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</si>
  <si>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</si>
  <si>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</si>
  <si>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</si>
  <si>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</si>
  <si>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</si>
  <si>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</si>
  <si>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</si>
  <si>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</si>
  <si>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</si>
  <si>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</si>
  <si>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</si>
  <si>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</si>
  <si>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</si>
  <si>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</si>
  <si>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</si>
  <si>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</si>
  <si>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</si>
  <si>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</si>
  <si>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</si>
  <si>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</si>
  <si>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</si>
  <si>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</si>
  <si>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</si>
  <si>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</si>
  <si>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</si>
  <si>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</si>
  <si>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</si>
  <si>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</si>
  <si>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</si>
  <si>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</si>
  <si>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</si>
  <si>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</si>
  <si>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</si>
  <si>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</si>
  <si>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</si>
  <si>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</si>
  <si>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</si>
  <si>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</si>
  <si>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</si>
  <si>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</si>
  <si>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</si>
  <si>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</si>
  <si>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</si>
  <si>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</si>
  <si>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</si>
  <si>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</si>
  <si>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</si>
  <si>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</si>
  <si>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</si>
  <si>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</si>
  <si>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</si>
  <si>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</si>
  <si>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</si>
  <si>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</si>
  <si>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</si>
  <si>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</si>
  <si>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</si>
  <si>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</si>
  <si>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</si>
  <si>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</si>
  <si>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</si>
  <si>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</si>
  <si>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</si>
  <si>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</si>
  <si>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</si>
  <si>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</si>
  <si>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</si>
  <si>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</si>
  <si>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</si>
  <si>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</si>
  <si>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</si>
  <si>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</si>
  <si>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</si>
  <si>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</si>
  <si>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</si>
  <si>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</si>
  <si>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</si>
  <si>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</si>
  <si>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</si>
  <si>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</si>
  <si>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</si>
  <si>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</si>
  <si>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</si>
  <si>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</si>
  <si>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</si>
  <si>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</si>
  <si>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</si>
  <si>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</si>
  <si>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</si>
  <si>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</si>
  <si>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</si>
  <si>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</si>
  <si>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</si>
  <si>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</si>
  <si>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</si>
  <si>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</si>
  <si>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</si>
  <si>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</si>
  <si>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</si>
  <si>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</si>
  <si>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</si>
  <si>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</si>
  <si>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</si>
  <si>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</si>
  <si>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</si>
  <si>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</si>
  <si>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</si>
  <si>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</si>
  <si>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</si>
  <si>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</si>
  <si>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</si>
  <si>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</si>
  <si>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</si>
  <si>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</si>
  <si>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</si>
  <si>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</si>
  <si>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</si>
  <si>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</si>
  <si>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</si>
  <si>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</si>
  <si>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</si>
  <si>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</si>
  <si>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</si>
  <si>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</si>
  <si>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</si>
  <si>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</si>
  <si>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</si>
  <si>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</si>
  <si>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</si>
  <si>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</si>
  <si>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</si>
  <si>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</si>
  <si>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</si>
  <si>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</si>
  <si>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</si>
  <si>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</si>
  <si>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</si>
  <si>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</si>
  <si>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</si>
  <si>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</si>
  <si>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</si>
  <si>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</si>
  <si>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</si>
  <si>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</si>
  <si>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</si>
  <si>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</si>
  <si>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</si>
  <si>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</si>
  <si>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</si>
  <si>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</si>
  <si>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</si>
  <si>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</si>
  <si>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</si>
  <si>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</si>
  <si>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</si>
  <si>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</si>
  <si>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</si>
  <si>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</si>
  <si>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</si>
  <si>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</si>
  <si>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</si>
  <si>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</si>
  <si>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</si>
  <si>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</si>
  <si>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</si>
  <si>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</si>
  <si>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</si>
  <si>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</si>
  <si>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</si>
  <si>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</si>
  <si>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</si>
  <si>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</si>
  <si>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</si>
  <si>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</si>
  <si>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</si>
  <si>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</si>
  <si>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</si>
  <si>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</si>
  <si>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</si>
  <si>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</si>
  <si>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</si>
  <si>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</si>
  <si>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</si>
  <si>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</si>
  <si>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</si>
  <si>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</si>
  <si>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</si>
  <si>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</si>
  <si>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</si>
  <si>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</si>
  <si>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</si>
  <si>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</si>
  <si>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</si>
  <si>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</si>
  <si>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</si>
  <si>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</si>
  <si>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</si>
  <si>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</si>
  <si>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</si>
  <si>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</si>
  <si>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</si>
  <si>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</si>
  <si>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</si>
  <si>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</si>
  <si>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</si>
  <si>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</si>
  <si>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</si>
  <si>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</si>
  <si>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</si>
  <si>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</si>
  <si>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</si>
  <si>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</si>
  <si>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</si>
  <si>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</si>
  <si>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</si>
  <si>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</si>
  <si>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</si>
  <si>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</si>
  <si>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</si>
  <si>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</si>
  <si>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</si>
  <si>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</si>
  <si>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</si>
  <si>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</si>
  <si>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</si>
  <si>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</si>
  <si>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</si>
  <si>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</si>
  <si>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</si>
  <si>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</si>
  <si>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</si>
  <si>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</si>
  <si>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</si>
  <si>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</si>
  <si>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</si>
  <si>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</si>
  <si>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</si>
  <si>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</si>
  <si>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</si>
  <si>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</si>
  <si>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</si>
  <si>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</si>
  <si>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</si>
  <si>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</si>
  <si>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</si>
  <si>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</si>
  <si>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</si>
  <si>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</si>
  <si>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</si>
  <si>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</si>
  <si>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</si>
  <si>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</si>
  <si>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</si>
  <si>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</si>
  <si>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</si>
  <si>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</si>
  <si>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</si>
  <si>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</si>
  <si>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</si>
  <si>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</si>
  <si>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</si>
  <si>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</si>
  <si>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</si>
  <si>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</si>
  <si>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</si>
  <si>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</si>
  <si>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</si>
  <si>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</si>
  <si>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</si>
  <si>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</si>
  <si>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</si>
  <si>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</si>
  <si>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</si>
  <si>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</si>
  <si>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</si>
  <si>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</si>
  <si>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</si>
  <si>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</si>
  <si>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</si>
  <si>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</si>
  <si>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</si>
  <si>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</si>
  <si>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</si>
  <si>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</si>
  <si>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</si>
  <si>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</si>
  <si>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</si>
  <si>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</si>
  <si>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</si>
  <si>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</si>
  <si>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</si>
  <si>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</si>
  <si>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</si>
  <si>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</si>
  <si>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</si>
  <si>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</si>
  <si>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</si>
  <si>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</si>
  <si>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</si>
  <si>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</si>
  <si>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</si>
  <si>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</si>
  <si>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</si>
  <si>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</si>
  <si>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</si>
  <si>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</si>
  <si>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</si>
  <si>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</si>
  <si>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</si>
  <si>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</si>
  <si>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</si>
  <si>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</si>
  <si>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</si>
  <si>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</si>
  <si>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</si>
  <si>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</si>
  <si>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</si>
  <si>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</si>
  <si>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</si>
  <si>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</si>
  <si>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</si>
  <si>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</si>
  <si>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</si>
  <si>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</si>
  <si>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</si>
  <si>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</si>
  <si>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</si>
  <si>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</si>
  <si>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</si>
  <si>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</si>
  <si>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</si>
  <si>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</si>
  <si>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</si>
  <si>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</si>
  <si>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</si>
  <si>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</si>
  <si>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</si>
  <si>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</si>
  <si>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</si>
  <si>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</si>
  <si>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</si>
  <si>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</si>
  <si>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</si>
  <si>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</si>
  <si>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</si>
  <si>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</si>
  <si>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</si>
  <si>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</si>
  <si>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</si>
  <si>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</si>
  <si>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</si>
  <si>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</si>
  <si>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</si>
  <si>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</si>
  <si>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</si>
  <si>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</si>
  <si>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</si>
  <si>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</si>
  <si>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</si>
  <si>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</si>
  <si>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</si>
  <si>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</si>
  <si>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</si>
  <si>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</si>
  <si>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</si>
  <si>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</si>
  <si>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</si>
  <si>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</si>
  <si>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</si>
  <si>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</si>
  <si>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</si>
  <si>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</si>
  <si>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</si>
  <si>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</si>
  <si>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</si>
  <si>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</si>
  <si>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</si>
  <si>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</si>
  <si>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</si>
  <si>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</si>
  <si>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</si>
  <si>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</si>
  <si>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</si>
  <si>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</si>
  <si>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</si>
  <si>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</si>
  <si>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</si>
  <si>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</si>
  <si>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</si>
  <si>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</si>
  <si>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</si>
  <si>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</si>
  <si>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</si>
  <si>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</si>
  <si>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</si>
  <si>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</si>
  <si>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</si>
  <si>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</si>
  <si>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</si>
  <si>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</si>
  <si>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</si>
  <si>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</si>
  <si>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</si>
  <si>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</si>
  <si>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</si>
  <si>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</si>
  <si>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</si>
  <si>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</si>
  <si>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</si>
  <si>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</si>
  <si>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</si>
  <si>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</si>
  <si>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</si>
  <si>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</si>
  <si>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</si>
  <si>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</si>
  <si>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</si>
  <si>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</si>
  <si>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</si>
  <si>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</si>
  <si>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</si>
  <si>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</si>
  <si>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</si>
  <si>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</si>
  <si>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</si>
  <si>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</si>
  <si>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</si>
  <si>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</si>
  <si>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</si>
  <si>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</si>
  <si>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</si>
  <si>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</si>
  <si>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</si>
  <si>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</si>
  <si>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</si>
  <si>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</si>
  <si>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</si>
  <si>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</si>
  <si>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</si>
  <si>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</si>
  <si>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</si>
  <si>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</si>
  <si>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</si>
  <si>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</si>
  <si>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</si>
  <si>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</si>
  <si>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</si>
  <si>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</si>
  <si>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</si>
  <si>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</si>
  <si>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</si>
  <si>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</si>
  <si>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</si>
  <si>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</si>
  <si>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</si>
  <si>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</si>
  <si>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</si>
  <si>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</si>
  <si>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</si>
  <si>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</si>
  <si>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</si>
  <si>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</si>
  <si>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</si>
  <si>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</si>
  <si>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</si>
  <si>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</si>
  <si>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</si>
  <si>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</si>
  <si>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</si>
  <si>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</si>
  <si>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</si>
  <si>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</si>
  <si>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</si>
  <si>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</si>
  <si>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</si>
  <si>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</si>
  <si>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</si>
  <si>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</si>
  <si>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</si>
  <si>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</si>
  <si>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</si>
  <si>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</si>
  <si>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</si>
  <si>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</si>
  <si>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</si>
  <si>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</si>
  <si>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</si>
  <si>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</si>
  <si>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</si>
  <si>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</si>
  <si>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</si>
  <si>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</si>
  <si>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</si>
  <si>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</si>
  <si>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</si>
  <si>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</si>
  <si>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</si>
  <si>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</si>
  <si>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</si>
  <si>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</si>
  <si>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</si>
  <si>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</si>
  <si>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</si>
  <si>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</si>
  <si>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</si>
  <si>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</si>
  <si>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</si>
  <si>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</si>
  <si>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</si>
  <si>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</si>
  <si>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</si>
  <si>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</si>
  <si>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</si>
  <si>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</si>
  <si>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</si>
  <si>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</si>
  <si>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</si>
  <si>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</si>
  <si>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</si>
  <si>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</si>
  <si>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</si>
  <si>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</si>
  <si>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</si>
  <si>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</si>
  <si>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</si>
  <si>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</si>
  <si>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</si>
  <si>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</si>
  <si>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</si>
  <si>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</si>
  <si>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</si>
  <si>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</si>
  <si>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</si>
  <si>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</si>
  <si>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</si>
  <si>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</si>
  <si>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</si>
  <si>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</si>
  <si>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</si>
  <si>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</si>
  <si>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</si>
  <si>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</si>
  <si>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</si>
  <si>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</si>
  <si>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</si>
  <si>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</si>
  <si>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</si>
  <si>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</si>
  <si>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</si>
  <si>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</si>
  <si>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</si>
  <si>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</si>
  <si>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</si>
  <si>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</si>
  <si>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</si>
  <si>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</si>
  <si>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</si>
  <si>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</si>
  <si>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</si>
  <si>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</si>
  <si>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</si>
  <si>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</si>
  <si>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</si>
  <si>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</si>
  <si>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</si>
  <si>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</si>
  <si>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</si>
  <si>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</si>
  <si>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</si>
  <si>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</si>
  <si>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</si>
  <si>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</si>
  <si>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</si>
  <si>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</si>
  <si>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</si>
  <si>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</si>
  <si>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</si>
  <si>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</si>
  <si>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</si>
  <si>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</si>
  <si>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</si>
  <si>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</si>
  <si>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</si>
  <si>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</si>
  <si>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</si>
  <si>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</si>
  <si>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</si>
  <si>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</si>
  <si>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</si>
  <si>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</si>
  <si>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</si>
  <si>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</si>
  <si>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</si>
  <si>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</si>
  <si>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</si>
  <si>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</si>
  <si>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</si>
  <si>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</si>
  <si>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</si>
  <si>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</si>
  <si>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</si>
  <si>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</si>
  <si>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</si>
  <si>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</si>
  <si>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</si>
  <si>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</si>
  <si>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</si>
  <si>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</si>
  <si>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</si>
  <si>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</si>
  <si>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</si>
  <si>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</si>
  <si>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</si>
  <si>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</si>
  <si>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</si>
  <si>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</si>
  <si>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</si>
  <si>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</si>
  <si>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</si>
  <si>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</si>
  <si>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</si>
  <si>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</si>
  <si>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</si>
  <si>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</si>
  <si>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</si>
  <si>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</si>
  <si>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</si>
  <si>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</si>
  <si>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</si>
  <si>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</si>
  <si>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</si>
  <si>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</si>
  <si>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</si>
  <si>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</si>
  <si>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</si>
  <si>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</si>
  <si>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</si>
  <si>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</si>
  <si>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</si>
  <si>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</si>
  <si>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</si>
  <si>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</si>
  <si>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</si>
  <si>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</si>
  <si>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</si>
  <si>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</si>
  <si>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</si>
  <si>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</si>
  <si>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</si>
  <si>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</si>
  <si>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</si>
  <si>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</si>
  <si>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</si>
  <si>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</si>
  <si>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</si>
  <si>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</si>
  <si>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</si>
  <si>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</si>
  <si>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</si>
  <si>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</si>
  <si>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</si>
  <si>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</si>
  <si>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</si>
  <si>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</si>
  <si>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</si>
  <si>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</si>
  <si>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</si>
  <si>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</si>
  <si>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</si>
  <si>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</si>
  <si>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</si>
  <si>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</si>
  <si>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</si>
  <si>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</si>
  <si>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</si>
  <si>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</si>
  <si>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</si>
  <si>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</si>
  <si>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</si>
  <si>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</si>
  <si>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</si>
  <si>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</si>
  <si>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</si>
  <si>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</si>
  <si>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</si>
  <si>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</si>
  <si>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</si>
  <si>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</si>
  <si>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</si>
  <si>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</si>
  <si>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</si>
  <si>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</si>
  <si>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</si>
  <si>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</si>
  <si>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</si>
  <si>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</si>
  <si>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</si>
  <si>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</si>
  <si>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</si>
  <si>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</si>
  <si>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</si>
  <si>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</si>
  <si>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</si>
  <si>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</si>
  <si>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</si>
  <si>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</si>
  <si>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</si>
  <si>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</si>
  <si>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</si>
  <si>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</si>
  <si>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</si>
  <si>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</si>
  <si>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</si>
  <si>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</si>
  <si>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</si>
  <si>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</si>
  <si>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</si>
  <si>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</si>
  <si>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</si>
  <si>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</si>
  <si>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</si>
  <si>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</si>
  <si>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</si>
  <si>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</si>
  <si>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</si>
  <si>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</si>
  <si>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</si>
  <si>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</si>
  <si>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</si>
  <si>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</si>
  <si>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</si>
  <si>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</si>
  <si>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</si>
  <si>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</si>
  <si>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</si>
  <si>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</si>
  <si>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</si>
  <si>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</si>
  <si>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</si>
  <si>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</si>
  <si>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</si>
  <si>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</si>
  <si>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</si>
  <si>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</si>
  <si>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</si>
  <si>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</si>
  <si>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</si>
  <si>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</si>
  <si>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</si>
  <si>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</si>
  <si>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</si>
  <si>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</si>
  <si>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</si>
  <si>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</si>
  <si>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</si>
  <si>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</si>
  <si>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</si>
  <si>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</si>
  <si>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</si>
  <si>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</si>
  <si>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</si>
  <si>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</si>
  <si>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</si>
  <si>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</si>
  <si>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</si>
  <si>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</si>
  <si>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</si>
  <si>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</si>
  <si>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</si>
  <si>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</si>
  <si>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</si>
  <si>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</si>
  <si>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</si>
  <si>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</si>
  <si>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</si>
  <si>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</si>
  <si>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</si>
  <si>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</si>
  <si>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</si>
  <si>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</si>
  <si>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</si>
  <si>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</si>
  <si>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</si>
  <si>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</si>
  <si>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</si>
  <si>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</si>
  <si>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</si>
  <si>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</si>
  <si>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</si>
  <si>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</si>
  <si>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</si>
  <si>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</si>
  <si>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</si>
  <si>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</si>
  <si>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</si>
  <si>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</si>
  <si>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</si>
  <si>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</si>
  <si>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</si>
  <si>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</si>
  <si>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</si>
  <si>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</si>
  <si>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</si>
  <si>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</si>
  <si>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</si>
  <si>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</si>
  <si>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</si>
  <si>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</si>
  <si>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</si>
  <si>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</si>
  <si>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</si>
  <si>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</si>
  <si>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</si>
  <si>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</si>
  <si>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</si>
  <si>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</si>
  <si>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</si>
  <si>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</si>
  <si>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</si>
  <si>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</si>
  <si>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</si>
  <si>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</si>
  <si>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</si>
  <si>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</si>
  <si>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</si>
  <si>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</si>
  <si>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</si>
  <si>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</si>
  <si>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</si>
  <si>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</si>
  <si>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</si>
  <si>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</si>
  <si>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</si>
  <si>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</si>
  <si>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</si>
  <si>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</si>
  <si>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</si>
  <si>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</si>
  <si>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</si>
  <si>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</si>
  <si>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</si>
  <si>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</si>
  <si>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</si>
  <si>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</si>
  <si>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</si>
  <si>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</si>
  <si>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</si>
  <si>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</si>
  <si>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</si>
  <si>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</si>
  <si>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</si>
  <si>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</si>
  <si>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</si>
  <si>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</si>
  <si>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</si>
  <si>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</si>
  <si>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</si>
  <si>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</si>
  <si>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</si>
  <si>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</si>
  <si>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</si>
  <si>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</si>
  <si>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</si>
  <si>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</si>
  <si>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</si>
  <si>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</si>
  <si>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</si>
  <si>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</si>
  <si>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</si>
  <si>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</si>
  <si>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</si>
  <si>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</si>
  <si>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</si>
  <si>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</si>
  <si>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</si>
  <si>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</si>
  <si>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</si>
  <si>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</si>
  <si>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</si>
  <si>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</si>
  <si>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</si>
  <si>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</si>
  <si>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</si>
  <si>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</si>
  <si>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</si>
  <si>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</si>
  <si>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</si>
  <si>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</si>
  <si>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</si>
  <si>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</si>
  <si>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</si>
  <si>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</si>
  <si>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</si>
  <si>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</si>
  <si>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</si>
  <si>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</si>
  <si>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</si>
  <si>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</si>
  <si>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</si>
  <si>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</si>
  <si>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</si>
  <si>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</si>
  <si>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</si>
  <si>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</si>
  <si>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</si>
  <si>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</si>
  <si>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</si>
  <si>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</si>
  <si>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</si>
  <si>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</si>
  <si>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</si>
  <si>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</si>
  <si>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</si>
  <si>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</si>
  <si>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</si>
  <si>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</si>
  <si>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</si>
  <si>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</si>
  <si>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</si>
  <si>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</si>
  <si>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</si>
  <si>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</si>
  <si>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</si>
  <si>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</si>
  <si>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</si>
  <si>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</si>
  <si>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</si>
  <si>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</si>
  <si>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</si>
  <si>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</si>
  <si>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</si>
  <si>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</si>
  <si>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</si>
  <si>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</si>
  <si>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</si>
  <si>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</si>
  <si>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</si>
  <si>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</si>
  <si>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</si>
  <si>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</si>
  <si>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</si>
  <si>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</si>
  <si>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</si>
  <si>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</si>
  <si>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</si>
  <si>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</si>
  <si>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</si>
  <si>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</si>
  <si>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</si>
  <si>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</si>
  <si>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</si>
  <si>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</si>
  <si>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</si>
  <si>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</si>
  <si>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</si>
  <si>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</si>
  <si>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</si>
  <si>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</si>
  <si>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</si>
  <si>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</si>
  <si>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</si>
  <si>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</si>
  <si>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</si>
  <si>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</si>
  <si>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</si>
  <si>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</si>
  <si>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</si>
  <si>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</si>
  <si>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</si>
  <si>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</si>
  <si>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</si>
  <si>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</si>
  <si>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</si>
  <si>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</si>
  <si>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</si>
  <si>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</si>
  <si>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</si>
  <si>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</si>
  <si>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</si>
  <si>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</si>
  <si>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</si>
  <si>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</si>
  <si>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</si>
  <si>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</si>
  <si>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</si>
  <si>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</si>
  <si>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</si>
  <si>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</si>
  <si>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</si>
  <si>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</si>
  <si>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</si>
  <si>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</si>
  <si>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</si>
  <si>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</si>
  <si>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</si>
  <si>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</si>
  <si>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</si>
  <si>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</si>
  <si>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</si>
  <si>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</si>
  <si>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</si>
  <si>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</si>
  <si>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</si>
  <si>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</si>
  <si>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</si>
  <si>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</si>
  <si>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</si>
  <si>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</si>
  <si>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</si>
  <si>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</si>
  <si>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</si>
  <si>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</si>
  <si>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</si>
  <si>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</si>
  <si>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</si>
  <si>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</si>
  <si>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</si>
  <si>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</si>
  <si>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</si>
  <si>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</si>
  <si>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</si>
  <si>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</si>
  <si>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</si>
  <si>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</si>
  <si>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</si>
  <si>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</si>
  <si>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</si>
  <si>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</si>
  <si>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</si>
  <si>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</si>
  <si>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</si>
  <si>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</si>
  <si>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</si>
  <si>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</si>
  <si>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</si>
  <si>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</si>
  <si>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</si>
  <si>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</si>
  <si>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</si>
  <si>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</si>
  <si>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</si>
  <si>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</si>
  <si>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</si>
  <si>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</si>
  <si>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</si>
  <si>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</si>
  <si>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</si>
  <si>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</si>
  <si>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</si>
  <si>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</si>
  <si>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</si>
  <si>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</si>
  <si>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</si>
  <si>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</si>
  <si>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</si>
  <si>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</si>
  <si>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</si>
  <si>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</si>
  <si>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</si>
  <si>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</si>
  <si>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</si>
  <si>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</si>
  <si>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</si>
  <si>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</si>
  <si>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</si>
  <si>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</si>
  <si>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</si>
  <si>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</si>
  <si>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</si>
  <si>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</si>
  <si>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</si>
  <si>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</si>
  <si>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</si>
  <si>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</si>
  <si>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</si>
  <si>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</si>
  <si>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</si>
  <si>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</si>
  <si>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</si>
  <si>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</si>
  <si>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</si>
  <si>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</si>
  <si>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</si>
  <si>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</si>
  <si>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</si>
  <si>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</si>
  <si>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</si>
  <si>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</si>
  <si>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</si>
  <si>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</si>
  <si>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</si>
  <si>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</si>
  <si>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</si>
  <si>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</si>
  <si>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</si>
  <si>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</si>
  <si>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</si>
  <si>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</si>
  <si>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</si>
  <si>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</si>
  <si>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</si>
  <si>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</si>
  <si>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</si>
  <si>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</si>
  <si>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</si>
  <si>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</si>
  <si>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</si>
  <si>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</si>
  <si>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</si>
  <si>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</si>
  <si>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</si>
  <si>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</si>
  <si>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</si>
  <si>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</si>
  <si>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</si>
  <si>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</si>
  <si>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</si>
  <si>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</si>
  <si>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</si>
  <si>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</si>
  <si>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</si>
  <si>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</si>
  <si>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</si>
  <si>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</si>
  <si>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</si>
  <si>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</si>
  <si>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</si>
  <si>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</si>
  <si>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</si>
  <si>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</si>
  <si>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</si>
  <si>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</si>
  <si>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</si>
  <si>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</si>
  <si>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</si>
  <si>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</si>
  <si>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</si>
  <si>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</si>
  <si>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</si>
  <si>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</si>
  <si>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</si>
  <si>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</si>
  <si>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</si>
  <si>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</si>
  <si>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</si>
  <si>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</si>
  <si>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</si>
  <si>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</si>
  <si>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</si>
  <si>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</si>
  <si>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</si>
  <si>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</si>
  <si>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</si>
  <si>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</si>
  <si>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</si>
  <si>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</si>
  <si>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</si>
  <si>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</si>
  <si>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</si>
  <si>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</si>
  <si>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</si>
  <si>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</si>
  <si>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</si>
  <si>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</si>
  <si>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</si>
  <si>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</si>
  <si>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</si>
  <si>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</si>
  <si>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</si>
  <si>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</si>
  <si>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</si>
  <si>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</si>
  <si>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</si>
  <si>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</si>
  <si>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</si>
  <si>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</si>
  <si>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</si>
  <si>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</si>
  <si>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</si>
  <si>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</si>
  <si>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</si>
  <si>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</si>
  <si>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</si>
  <si>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</si>
  <si>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</si>
  <si>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</si>
  <si>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</si>
  <si>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</si>
  <si>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</si>
  <si>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</si>
  <si>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</si>
  <si>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</si>
  <si>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</si>
  <si>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</si>
  <si>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</si>
  <si>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</si>
  <si>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</si>
  <si>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</si>
  <si>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</si>
  <si>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</si>
  <si>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</si>
  <si>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</si>
  <si>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</si>
  <si>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</si>
  <si>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</si>
  <si>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</si>
  <si>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</si>
  <si>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</si>
  <si>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</si>
  <si>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</si>
  <si>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</si>
  <si>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</si>
  <si>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</si>
  <si>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</si>
  <si>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</si>
  <si>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</si>
  <si>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</si>
  <si>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</si>
  <si>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</si>
  <si>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</si>
  <si>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</si>
  <si>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</si>
  <si>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</si>
  <si>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</si>
  <si>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</si>
  <si>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</si>
  <si>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</si>
  <si>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</si>
  <si>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</si>
  <si>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</si>
  <si>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</si>
  <si>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</si>
  <si>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</si>
  <si>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</si>
  <si>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</si>
  <si>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</si>
  <si>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</si>
  <si>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</si>
  <si>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</si>
  <si>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</si>
  <si>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</si>
  <si>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</si>
  <si>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</si>
  <si>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</si>
  <si>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</si>
  <si>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</si>
  <si>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</si>
  <si>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</si>
  <si>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</si>
  <si>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</si>
  <si>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</si>
  <si>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</si>
  <si>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</si>
  <si>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</si>
  <si>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</si>
  <si>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</si>
  <si>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</si>
  <si>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</si>
  <si>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</si>
  <si>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</si>
  <si>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</si>
  <si>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</si>
  <si>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</si>
  <si>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</si>
  <si>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</si>
  <si>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</si>
  <si>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</si>
  <si>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</si>
  <si>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</si>
  <si>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</si>
  <si>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</si>
  <si>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</si>
  <si>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</si>
  <si>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</si>
  <si>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</si>
  <si>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</si>
  <si>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</si>
  <si>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</si>
  <si>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</si>
  <si>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</si>
  <si>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</si>
  <si>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</si>
  <si>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</si>
  <si>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</si>
  <si>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</si>
  <si>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</si>
  <si>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</si>
  <si>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</si>
  <si>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</si>
  <si>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</si>
  <si>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</si>
  <si>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</si>
  <si>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</si>
  <si>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</si>
  <si>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</si>
  <si>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</si>
  <si>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</si>
  <si>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</si>
  <si>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</si>
  <si>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</si>
  <si>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</si>
  <si>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</si>
  <si>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</si>
  <si>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</si>
  <si>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</si>
  <si>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</si>
  <si>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</si>
  <si>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</si>
  <si>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</si>
  <si>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</si>
  <si>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</si>
  <si>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</si>
  <si>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</si>
  <si>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</si>
  <si>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</si>
  <si>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</si>
  <si>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</si>
  <si>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</si>
  <si>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</si>
  <si>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</si>
  <si>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</si>
  <si>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</si>
  <si>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</si>
  <si>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</si>
  <si>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</si>
  <si>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</si>
  <si>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</si>
  <si>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</si>
  <si>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</si>
  <si>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</si>
  <si>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</si>
  <si>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</si>
  <si>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</si>
  <si>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</si>
  <si>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</si>
  <si>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</si>
  <si>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</si>
  <si>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</si>
  <si>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</si>
  <si>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</si>
  <si>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</si>
  <si>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</si>
  <si>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</si>
  <si>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</si>
  <si>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</si>
  <si>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</si>
  <si>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</si>
  <si>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</si>
  <si>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</si>
  <si>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</si>
  <si>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</si>
  <si>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</si>
  <si>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</si>
  <si>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</si>
  <si>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</si>
  <si>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</si>
  <si>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</si>
  <si>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</si>
  <si>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</si>
  <si>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</si>
  <si>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</si>
  <si>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</si>
  <si>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</si>
  <si>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</si>
  <si>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</si>
  <si>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</si>
  <si>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</si>
  <si>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</si>
  <si>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</si>
  <si>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</si>
  <si>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</si>
  <si>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</si>
  <si>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</si>
  <si>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</si>
  <si>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</si>
  <si>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</si>
  <si>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</si>
  <si>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</si>
  <si>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</si>
  <si>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</si>
  <si>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</si>
  <si>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</si>
  <si>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</si>
  <si>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</si>
  <si>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</si>
  <si>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</si>
  <si>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</si>
  <si>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</si>
  <si>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</si>
  <si>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</si>
  <si>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</si>
  <si>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</si>
  <si>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</si>
  <si>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</si>
  <si>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</si>
  <si>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</si>
  <si>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</si>
  <si>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</si>
  <si>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</si>
  <si>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</si>
  <si>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</si>
  <si>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</si>
  <si>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</si>
  <si>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</si>
  <si>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</si>
  <si>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</si>
  <si>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</si>
  <si>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</si>
  <si>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</si>
  <si>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</si>
  <si>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</si>
  <si>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</si>
  <si>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</si>
  <si>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</si>
  <si>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</si>
  <si>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</si>
  <si>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</si>
  <si>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</si>
  <si>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</si>
  <si>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</si>
  <si>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</si>
  <si>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</si>
  <si>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</si>
  <si>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</si>
  <si>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</si>
  <si>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</si>
  <si>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</si>
  <si>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</si>
  <si>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</si>
  <si>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</si>
  <si>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</si>
  <si>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</si>
  <si>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</si>
  <si>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</si>
  <si>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</si>
  <si>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</si>
  <si>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</si>
  <si>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</si>
  <si>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</si>
  <si>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</si>
  <si>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</si>
  <si>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</si>
  <si>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</si>
  <si>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</si>
  <si>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</si>
  <si>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</si>
  <si>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</si>
  <si>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</si>
  <si>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</si>
  <si>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</si>
  <si>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</si>
  <si>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</si>
  <si>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</si>
  <si>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</si>
  <si>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</si>
  <si>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</si>
  <si>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</si>
  <si>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</si>
  <si>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</si>
  <si>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</si>
  <si>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</si>
  <si>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</si>
  <si>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</si>
  <si>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</si>
  <si>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</si>
  <si>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</si>
  <si>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</si>
  <si>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</si>
  <si>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</si>
  <si>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</si>
  <si>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</si>
  <si>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</si>
  <si>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</si>
  <si>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</si>
  <si>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</si>
  <si>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</si>
  <si>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</si>
  <si>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</si>
  <si>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</si>
  <si>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</si>
  <si>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</si>
  <si>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</si>
  <si>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</si>
  <si>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</si>
  <si>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</si>
  <si>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</si>
  <si>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</si>
  <si>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</si>
  <si>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</si>
  <si>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</si>
  <si>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</si>
  <si>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</si>
  <si>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</si>
  <si>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</si>
  <si>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</si>
  <si>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</si>
  <si>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</si>
  <si>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</si>
  <si>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</si>
  <si>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</si>
  <si>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</si>
  <si>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</si>
  <si>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</si>
  <si>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</si>
  <si>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</si>
  <si>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</si>
  <si>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</si>
  <si>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</si>
  <si>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</si>
  <si>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</si>
  <si>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</si>
  <si>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</si>
  <si>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</si>
  <si>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</si>
  <si>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</si>
  <si>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</si>
  <si>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</si>
  <si>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</si>
  <si>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</si>
  <si>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</si>
  <si>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</si>
  <si>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</si>
  <si>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</si>
  <si>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</si>
  <si>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</si>
  <si>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</si>
  <si>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</si>
  <si>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</si>
  <si>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</si>
  <si>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</si>
  <si>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</si>
  <si>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</si>
  <si>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</si>
  <si>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</si>
  <si>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</si>
  <si>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</si>
  <si>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</si>
  <si>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</si>
  <si>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</si>
  <si>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</si>
  <si>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</si>
  <si>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</si>
  <si>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</si>
  <si>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</si>
  <si>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</si>
  <si>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</si>
  <si>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</si>
  <si>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</si>
  <si>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</si>
  <si>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</si>
  <si>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</si>
  <si>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</si>
  <si>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</si>
  <si>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</si>
  <si>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</si>
  <si>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</si>
  <si>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</si>
  <si>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</si>
  <si>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</si>
  <si>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</si>
  <si>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</si>
  <si>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</si>
  <si>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</si>
  <si>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</si>
  <si>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</si>
  <si>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</si>
  <si>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</si>
  <si>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</si>
  <si>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</si>
  <si>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</si>
  <si>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</si>
  <si>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</si>
  <si>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</si>
  <si>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</si>
  <si>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</si>
  <si>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</si>
  <si>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</si>
  <si>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</si>
  <si>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</si>
  <si>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</si>
  <si>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</si>
  <si>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</si>
  <si>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</si>
  <si>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</si>
  <si>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</si>
  <si>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</si>
  <si>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</si>
  <si>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</si>
  <si>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</si>
  <si>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</si>
  <si>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</si>
  <si>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</si>
  <si>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</si>
  <si>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</si>
  <si>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</si>
  <si>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</si>
  <si>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</si>
  <si>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</si>
  <si>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</si>
  <si>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</si>
  <si>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</si>
  <si>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</si>
  <si>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</si>
  <si>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</si>
  <si>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</si>
  <si>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</si>
  <si>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</si>
  <si>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</si>
  <si>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</si>
  <si>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</si>
  <si>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</si>
  <si>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</si>
  <si>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</si>
  <si>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</si>
  <si>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</si>
  <si>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</si>
  <si>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</si>
  <si>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</si>
  <si>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</si>
  <si>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</si>
  <si>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</si>
  <si>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</si>
  <si>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</si>
  <si>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</si>
  <si>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</si>
  <si>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</si>
  <si>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</si>
  <si>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</si>
  <si>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</si>
  <si>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</si>
  <si>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</si>
  <si>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</si>
  <si>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</si>
  <si>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</si>
  <si>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</si>
  <si>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</si>
  <si>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</si>
  <si>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</si>
  <si>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</si>
  <si>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</si>
  <si>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</si>
  <si>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</si>
  <si>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</si>
  <si>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</si>
  <si>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</si>
  <si>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</si>
  <si>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</si>
  <si>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</si>
  <si>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</si>
  <si>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</si>
  <si>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</si>
  <si>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</si>
  <si>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</si>
  <si>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</si>
  <si>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</si>
  <si>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</si>
  <si>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</si>
  <si>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</si>
  <si>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</si>
  <si>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</si>
  <si>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</si>
  <si>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</si>
  <si>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</si>
  <si>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</si>
  <si>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</si>
  <si>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</si>
  <si>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</si>
  <si>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</si>
  <si>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</si>
  <si>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</si>
  <si>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</si>
  <si>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</si>
  <si>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</si>
  <si>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</si>
  <si>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</si>
  <si>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</si>
  <si>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</si>
  <si>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</si>
  <si>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</si>
  <si>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</si>
  <si>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</si>
  <si>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</si>
  <si>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</si>
  <si>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</si>
  <si>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</si>
  <si>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</si>
  <si>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</si>
  <si>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</si>
  <si>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</si>
  <si>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</si>
  <si>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</si>
  <si>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</si>
  <si>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</si>
  <si>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</si>
  <si>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</si>
  <si>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</si>
  <si>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</si>
  <si>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</si>
  <si>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</si>
  <si>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</si>
  <si>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</si>
  <si>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</si>
  <si>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</si>
  <si>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</si>
  <si>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</si>
  <si>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</si>
  <si>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</si>
  <si>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</si>
  <si>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</si>
  <si>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</si>
  <si>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</si>
  <si>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</si>
  <si>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</si>
  <si>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</si>
  <si>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</si>
  <si>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</si>
  <si>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</si>
  <si>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</si>
  <si>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</si>
  <si>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</si>
  <si>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</si>
  <si>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</si>
  <si>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</si>
  <si>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</si>
  <si>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</si>
  <si>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</si>
  <si>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</si>
  <si>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</si>
  <si>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</si>
  <si>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</si>
  <si>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</si>
  <si>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</si>
  <si>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</si>
  <si>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</si>
  <si>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</si>
  <si>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</si>
  <si>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</si>
  <si>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</si>
  <si>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</si>
  <si>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</si>
  <si>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</si>
  <si>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</si>
  <si>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</si>
  <si>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</si>
  <si>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</si>
  <si>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</si>
  <si>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</si>
  <si>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</si>
  <si>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</si>
  <si>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</si>
  <si>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</si>
  <si>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</si>
  <si>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</si>
  <si>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</si>
  <si>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</si>
  <si>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</si>
  <si>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</si>
  <si>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</si>
  <si>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</si>
  <si>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</si>
  <si>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</si>
  <si>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</si>
  <si>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</si>
  <si>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</si>
  <si>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</si>
  <si>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</si>
  <si>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</si>
  <si>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</si>
  <si>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</si>
  <si>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</si>
  <si>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</si>
  <si>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</si>
  <si>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</si>
  <si>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</si>
  <si>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</si>
  <si>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</si>
  <si>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</si>
  <si>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</si>
  <si>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</si>
  <si>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</si>
  <si>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</si>
  <si>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</si>
  <si>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</si>
  <si>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</si>
  <si>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</si>
  <si>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</si>
  <si>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</si>
  <si>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</si>
  <si>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</si>
  <si>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</si>
  <si>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</si>
  <si>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</si>
  <si>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</si>
  <si>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</si>
  <si>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</si>
  <si>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</si>
  <si>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</si>
  <si>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</si>
  <si>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</si>
  <si>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</si>
  <si>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</si>
  <si>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</si>
  <si>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</si>
  <si>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</si>
  <si>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</si>
  <si>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</si>
  <si>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</si>
  <si>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</si>
  <si>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</si>
  <si>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</si>
  <si>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</si>
  <si>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</si>
  <si>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</si>
  <si>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</si>
  <si>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</si>
  <si>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</si>
  <si>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</si>
  <si>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</si>
  <si>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</si>
  <si>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</si>
  <si>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</si>
  <si>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</si>
  <si>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</si>
  <si>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</si>
  <si>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</si>
  <si>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</si>
  <si>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</si>
  <si>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</si>
  <si>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</si>
  <si>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</si>
  <si>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</si>
  <si>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</si>
  <si>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</si>
  <si>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</si>
  <si>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</si>
  <si>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</si>
  <si>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</si>
  <si>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</si>
  <si>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</si>
  <si>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</si>
  <si>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</si>
  <si>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</si>
  <si>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</si>
  <si>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</si>
  <si>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</si>
  <si>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</si>
  <si>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</si>
  <si>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</si>
  <si>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</si>
  <si>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</si>
  <si>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</si>
  <si>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</si>
  <si>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</si>
  <si>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</si>
  <si>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</si>
  <si>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</si>
  <si>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</si>
  <si>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</si>
  <si>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</si>
  <si>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</si>
  <si>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</si>
  <si>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</si>
  <si>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</si>
  <si>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</si>
  <si>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</si>
  <si>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</si>
  <si>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</si>
  <si>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</si>
  <si>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</si>
  <si>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</si>
  <si>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</si>
  <si>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</si>
  <si>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</si>
  <si>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</si>
  <si>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</si>
  <si>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</si>
  <si>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</si>
  <si>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</si>
  <si>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</si>
  <si>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</si>
  <si>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</si>
  <si>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</si>
  <si>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</si>
  <si>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</si>
  <si>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</si>
  <si>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</si>
  <si>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</si>
  <si>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</si>
  <si>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</si>
  <si>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</si>
  <si>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</si>
  <si>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</si>
  <si>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</si>
  <si>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</si>
  <si>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</si>
  <si>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</si>
  <si>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</si>
  <si>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</si>
  <si>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</si>
  <si>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</si>
  <si>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</si>
  <si>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</si>
  <si>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</si>
  <si>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</si>
  <si>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</si>
  <si>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</si>
  <si>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</si>
  <si>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</si>
  <si>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</si>
  <si>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</si>
  <si>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</si>
  <si>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</si>
  <si>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</si>
  <si>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</si>
  <si>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</si>
  <si>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</si>
  <si>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</si>
  <si>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</si>
  <si>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</si>
  <si>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</si>
  <si>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</si>
  <si>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</si>
  <si>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</si>
  <si>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</si>
  <si>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</si>
  <si>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</si>
  <si>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</si>
  <si>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</si>
  <si>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</si>
  <si>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</si>
  <si>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</si>
  <si>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</si>
  <si>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</si>
  <si>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</si>
  <si>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</si>
  <si>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</si>
  <si>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</si>
  <si>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</si>
  <si>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</si>
  <si>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</si>
  <si>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</si>
  <si>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</si>
  <si>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</si>
  <si>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</si>
  <si>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</si>
  <si>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</si>
  <si>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</si>
  <si>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</si>
  <si>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</si>
  <si>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</si>
  <si>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</si>
  <si>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</si>
  <si>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</si>
  <si>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</si>
  <si>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</si>
  <si>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</si>
  <si>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</si>
  <si>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</si>
  <si>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</si>
  <si>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</si>
  <si>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</si>
  <si>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</si>
  <si>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</si>
  <si>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</si>
  <si>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</si>
  <si>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</si>
  <si>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</si>
  <si>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</si>
  <si>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</si>
  <si>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</si>
  <si>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</si>
  <si>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</si>
  <si>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</si>
  <si>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</si>
  <si>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</si>
  <si>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</si>
  <si>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</si>
  <si>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</si>
  <si>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</si>
  <si>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</si>
  <si>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</si>
  <si>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</si>
  <si>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</si>
  <si>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</si>
  <si>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</si>
  <si>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</si>
  <si>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</si>
  <si>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</si>
  <si>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</si>
  <si>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</si>
  <si>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</si>
  <si>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</si>
  <si>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</si>
  <si>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</si>
  <si>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</si>
  <si>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</si>
  <si>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</si>
  <si>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</si>
  <si>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</si>
  <si>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</si>
  <si>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</si>
  <si>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</si>
  <si>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</si>
  <si>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</si>
  <si>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</si>
  <si>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</si>
  <si>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</si>
  <si>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</si>
  <si>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</si>
  <si>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</si>
  <si>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</si>
  <si>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</si>
  <si>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</si>
  <si>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</si>
  <si>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</si>
  <si>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</si>
  <si>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</si>
  <si>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</si>
  <si>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</si>
  <si>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</si>
  <si>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</si>
  <si>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</si>
  <si>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</si>
  <si>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</si>
  <si>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</si>
  <si>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</si>
  <si>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</si>
  <si>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</si>
  <si>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</si>
  <si>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</si>
  <si>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</si>
  <si>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</si>
  <si>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</si>
  <si>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</si>
  <si>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</si>
  <si>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</si>
  <si>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</si>
  <si>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</si>
  <si>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</si>
  <si>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</si>
  <si>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</si>
  <si>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</si>
  <si>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</si>
  <si>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</si>
  <si>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</si>
  <si>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</si>
  <si>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</si>
  <si>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</si>
  <si>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</si>
  <si>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</si>
  <si>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</si>
  <si>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</si>
  <si>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</si>
  <si>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</si>
  <si>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</si>
  <si>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</si>
  <si>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</si>
  <si>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</si>
  <si>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</si>
  <si>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</si>
  <si>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</si>
  <si>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</si>
  <si>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</si>
  <si>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</si>
  <si>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</si>
  <si>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</si>
  <si>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</si>
  <si>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</si>
  <si>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</si>
  <si>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</si>
  <si>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</si>
  <si>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</si>
  <si>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</si>
  <si>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</si>
  <si>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</si>
  <si>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</si>
  <si>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</si>
  <si>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</si>
  <si>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</si>
  <si>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</si>
  <si>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</si>
  <si>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</si>
  <si>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</si>
  <si>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</si>
  <si>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</si>
  <si>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</si>
  <si>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</si>
  <si>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</si>
  <si>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</si>
  <si>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</si>
  <si>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</si>
  <si>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</si>
  <si>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</si>
  <si>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</si>
  <si>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</si>
  <si>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</si>
  <si>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</si>
  <si>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</si>
  <si>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</si>
  <si>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</si>
  <si>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</si>
  <si>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</si>
  <si>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</si>
  <si>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</si>
  <si>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</si>
  <si>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</si>
  <si>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</si>
  <si>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</si>
  <si>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</si>
  <si>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</si>
  <si>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</si>
  <si>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</si>
  <si>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</si>
  <si>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</si>
  <si>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</si>
  <si>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</si>
  <si>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</si>
  <si>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</si>
  <si>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</si>
  <si>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</si>
  <si>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</si>
  <si>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</si>
  <si>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</si>
  <si>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</si>
  <si>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</si>
  <si>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</si>
  <si>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</si>
  <si>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</si>
  <si>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</si>
  <si>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</si>
  <si>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</si>
  <si>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</si>
  <si>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</si>
  <si>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</si>
  <si>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</si>
  <si>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</si>
  <si>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</si>
  <si>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</si>
  <si>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</si>
  <si>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</si>
  <si>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</si>
  <si>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</si>
  <si>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</si>
  <si>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</si>
  <si>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</si>
  <si>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</si>
  <si>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</si>
  <si>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</si>
  <si>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</si>
  <si>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</si>
  <si>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</si>
  <si>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</si>
  <si>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</si>
  <si>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</si>
  <si>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</si>
  <si>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</si>
  <si>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</si>
  <si>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</si>
  <si>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</si>
  <si>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</si>
  <si>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</si>
  <si>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</si>
  <si>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</si>
  <si>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</si>
  <si>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</si>
  <si>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</si>
  <si>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</si>
  <si>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</si>
  <si>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</si>
  <si>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</si>
  <si>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</si>
  <si>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</si>
  <si>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</si>
  <si>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</si>
  <si>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</si>
  <si>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</si>
  <si>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</si>
  <si>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</si>
  <si>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</si>
  <si>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</si>
  <si>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</si>
  <si>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</si>
  <si>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</si>
  <si>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</si>
  <si>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</si>
  <si>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</si>
  <si>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</si>
  <si>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</si>
  <si>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</si>
  <si>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</si>
  <si>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</si>
  <si>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</si>
  <si>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</si>
  <si>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</si>
  <si>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</si>
  <si>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</si>
  <si>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</si>
  <si>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</si>
  <si>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</si>
  <si>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</si>
  <si>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</si>
  <si>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</si>
  <si>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</si>
  <si>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</si>
  <si>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</si>
  <si>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</si>
  <si>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</si>
  <si>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</si>
  <si>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</si>
  <si>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</si>
  <si>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</si>
  <si>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</si>
  <si>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</si>
  <si>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</si>
  <si>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</si>
  <si>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</si>
  <si>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</si>
  <si>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</si>
  <si>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</si>
  <si>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</si>
  <si>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</si>
  <si>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</si>
  <si>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</si>
  <si>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</si>
  <si>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</si>
  <si>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</si>
  <si>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</si>
  <si>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</si>
  <si>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</si>
  <si>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</si>
  <si>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</si>
  <si>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</si>
  <si>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</si>
  <si>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</si>
  <si>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</si>
  <si>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</si>
  <si>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</si>
  <si>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</si>
  <si>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</si>
  <si>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</si>
  <si>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</si>
  <si>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</si>
  <si>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</si>
  <si>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</si>
  <si>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</si>
  <si>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</si>
  <si>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</si>
  <si>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</si>
  <si>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</si>
  <si>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</si>
  <si>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</si>
  <si>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</si>
  <si>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</si>
  <si>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</si>
  <si>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</si>
  <si>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</si>
  <si>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</si>
  <si>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</si>
  <si>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</si>
  <si>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</si>
  <si>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</si>
  <si>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</si>
  <si>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</si>
  <si>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</si>
  <si>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</si>
  <si>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</si>
  <si>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</si>
  <si>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</si>
  <si>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</si>
  <si>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</si>
  <si>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</si>
  <si>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</si>
  <si>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</si>
  <si>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</si>
  <si>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</si>
  <si>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</si>
  <si>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</si>
  <si>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</si>
  <si>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</si>
  <si>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</si>
  <si>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</si>
  <si>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</si>
  <si>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</si>
  <si>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</si>
  <si>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</si>
  <si>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</si>
  <si>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</si>
  <si>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</si>
  <si>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</si>
  <si>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</si>
  <si>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</si>
  <si>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</si>
  <si>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</si>
  <si>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</si>
  <si>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</si>
  <si>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</si>
  <si>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</si>
  <si>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</si>
  <si>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</si>
  <si>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</si>
  <si>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</si>
  <si>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</si>
  <si>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</si>
  <si>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</si>
  <si>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</si>
  <si>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</si>
  <si>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</si>
  <si>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</si>
  <si>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</si>
  <si>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</si>
  <si>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</si>
  <si>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</si>
  <si>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</si>
  <si>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</si>
  <si>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</si>
  <si>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</si>
  <si>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</si>
  <si>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</si>
  <si>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</si>
  <si>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</si>
  <si>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</si>
  <si>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</si>
  <si>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</si>
  <si>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</si>
  <si>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</si>
  <si>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</si>
  <si>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</si>
  <si>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</si>
  <si>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</si>
  <si>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</si>
  <si>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</si>
  <si>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</si>
  <si>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</si>
  <si>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</si>
  <si>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</si>
  <si>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</si>
  <si>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</si>
  <si>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</si>
  <si>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</si>
  <si>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</si>
  <si>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</si>
  <si>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</si>
  <si>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</si>
  <si>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</si>
  <si>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</si>
  <si>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</si>
  <si>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</si>
  <si>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</si>
  <si>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</si>
  <si>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</si>
  <si>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</si>
  <si>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</si>
  <si>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</si>
  <si>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</si>
  <si>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</si>
  <si>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</si>
  <si>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</si>
  <si>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</si>
  <si>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</si>
  <si>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</si>
  <si>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</si>
  <si>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</si>
  <si>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</si>
  <si>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</si>
  <si>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</si>
  <si>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</si>
  <si>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</si>
  <si>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</si>
  <si>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</si>
  <si>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</si>
  <si>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</si>
  <si>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</si>
  <si>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</si>
  <si>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</si>
  <si>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</si>
  <si>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</si>
  <si>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</si>
  <si>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</si>
  <si>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</si>
  <si>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</si>
  <si>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</si>
  <si>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</si>
  <si>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</si>
  <si>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</si>
  <si>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</si>
  <si>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</si>
  <si>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</si>
  <si>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</si>
  <si>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</si>
  <si>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</si>
  <si>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</si>
  <si>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</si>
  <si>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</si>
  <si>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</si>
  <si>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</si>
  <si>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</si>
  <si>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</si>
  <si>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</si>
  <si>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</si>
  <si>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</si>
  <si>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</si>
  <si>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</si>
  <si>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</si>
  <si>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</si>
  <si>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</si>
  <si>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</si>
  <si>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</si>
  <si>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</si>
  <si>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</si>
  <si>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</si>
  <si>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</si>
  <si>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</si>
  <si>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</si>
  <si>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</si>
  <si>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</si>
  <si>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</si>
  <si>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</si>
  <si>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</si>
  <si>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</si>
  <si>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</si>
  <si>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</si>
  <si>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</si>
  <si>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</si>
  <si>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</si>
  <si>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</si>
  <si>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</si>
  <si>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</si>
  <si>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</si>
  <si>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</si>
  <si>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</si>
  <si>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</si>
  <si>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</si>
  <si>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</si>
  <si>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</si>
  <si>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</si>
  <si>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</si>
  <si>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</si>
  <si>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</si>
  <si>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</si>
  <si>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</si>
  <si>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</si>
  <si>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</si>
  <si>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</si>
  <si>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</si>
  <si>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</si>
  <si>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</si>
  <si>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</si>
  <si>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</si>
  <si>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</si>
  <si>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</si>
  <si>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</si>
  <si>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</si>
  <si>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</si>
  <si>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</si>
  <si>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</si>
  <si>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</si>
  <si>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</si>
  <si>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</si>
  <si>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</si>
  <si>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</si>
  <si>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</si>
  <si>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</si>
  <si>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</si>
  <si>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</si>
  <si>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</si>
  <si>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</si>
  <si>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</si>
  <si>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</si>
  <si>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</si>
  <si>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</si>
  <si>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</si>
  <si>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</si>
  <si>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</si>
  <si>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</si>
  <si>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</si>
  <si>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</si>
  <si>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</si>
  <si>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</si>
  <si>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</si>
  <si>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</si>
  <si>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</si>
  <si>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</si>
  <si>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</si>
  <si>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</si>
  <si>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</si>
  <si>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</si>
  <si>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</si>
  <si>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</si>
  <si>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</si>
  <si>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</si>
  <si>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</si>
  <si>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</si>
  <si>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</si>
  <si>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</si>
  <si>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</si>
  <si>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</si>
  <si>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</si>
  <si>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</si>
  <si>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</si>
  <si>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</si>
  <si>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</si>
  <si>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</si>
  <si>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</si>
  <si>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</si>
  <si>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</si>
  <si>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</si>
  <si>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</si>
  <si>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</si>
  <si>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</si>
  <si>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</si>
  <si>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</si>
  <si>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</si>
  <si>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</si>
  <si>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</si>
  <si>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</si>
  <si>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</si>
  <si>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</si>
  <si>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</si>
  <si>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</si>
  <si>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</si>
  <si>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</si>
  <si>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</si>
  <si>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</si>
  <si>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</si>
  <si>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</si>
  <si>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</si>
  <si>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</si>
  <si>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</si>
  <si>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</si>
  <si>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</si>
  <si>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</si>
  <si>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</si>
  <si>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</si>
  <si>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</si>
  <si>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</si>
  <si>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</si>
  <si>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</si>
  <si>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</si>
  <si>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</si>
  <si>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</si>
  <si>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</si>
  <si>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</si>
  <si>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</si>
  <si>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</si>
  <si>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</si>
  <si>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</si>
  <si>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</si>
  <si>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</si>
  <si>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</si>
  <si>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</si>
  <si>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</si>
  <si>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</si>
  <si>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</si>
  <si>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</si>
  <si>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</si>
  <si>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</si>
  <si>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</si>
  <si>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</si>
  <si>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</si>
  <si>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</si>
  <si>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</si>
  <si>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</si>
  <si>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</si>
  <si>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</si>
  <si>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</si>
  <si>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</si>
  <si>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</si>
  <si>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</si>
  <si>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</si>
  <si>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</si>
  <si>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</si>
  <si>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</si>
  <si>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</si>
  <si>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</si>
  <si>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</si>
  <si>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</si>
  <si>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</si>
  <si>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</si>
  <si>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</si>
  <si>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</si>
  <si>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</si>
  <si>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</si>
  <si>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</si>
  <si>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</si>
  <si>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</si>
  <si>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</si>
  <si>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</si>
  <si>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</si>
  <si>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</si>
  <si>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</si>
  <si>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</si>
  <si>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</si>
  <si>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</si>
  <si>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</si>
  <si>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</si>
  <si>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</si>
  <si>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</si>
  <si>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</si>
  <si>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</si>
  <si>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</si>
  <si>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</si>
  <si>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</si>
  <si>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</si>
  <si>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</si>
  <si>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</si>
  <si>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</si>
  <si>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</si>
  <si>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</si>
  <si>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</si>
  <si>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</si>
  <si>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</si>
  <si>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</si>
  <si>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</si>
  <si>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</si>
  <si>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</si>
  <si>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</si>
  <si>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</si>
  <si>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</si>
  <si>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</si>
  <si>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</si>
  <si>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</si>
  <si>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</si>
  <si>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</si>
  <si>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</si>
  <si>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</si>
  <si>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</si>
  <si>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</si>
  <si>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</si>
  <si>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</si>
  <si>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</si>
  <si>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</si>
  <si>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</si>
  <si>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</si>
  <si>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</si>
  <si>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</si>
  <si>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</si>
  <si>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</si>
  <si>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</si>
  <si>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</si>
  <si>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</si>
  <si>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</si>
  <si>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</si>
  <si>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</si>
  <si>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</si>
  <si>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</si>
  <si>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</si>
  <si>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</si>
  <si>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</si>
  <si>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</si>
  <si>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</si>
  <si>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</si>
  <si>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</si>
  <si>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</si>
  <si>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</si>
  <si>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</si>
  <si>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</si>
  <si>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</si>
  <si>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</si>
  <si>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</si>
  <si>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</si>
  <si>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</si>
  <si>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</si>
  <si>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</si>
  <si>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</si>
  <si>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</si>
  <si>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</si>
  <si>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</si>
  <si>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</si>
  <si>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</si>
  <si>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</si>
  <si>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</si>
  <si>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</si>
  <si>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</si>
  <si>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</si>
  <si>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</si>
  <si>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</si>
  <si>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</si>
  <si>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</si>
  <si>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</si>
  <si>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</si>
  <si>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</si>
  <si>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</si>
  <si>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</si>
  <si>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</si>
  <si>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</si>
  <si>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</si>
  <si>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</si>
  <si>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</si>
  <si>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</si>
  <si>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</si>
  <si>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</si>
  <si>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</si>
  <si>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</si>
  <si>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</si>
  <si>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</si>
  <si>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</si>
  <si>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</si>
  <si>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</si>
  <si>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</si>
  <si>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</si>
  <si>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</si>
  <si>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</si>
  <si>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</si>
  <si>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</si>
  <si>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</si>
  <si>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</si>
  <si>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</si>
  <si>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</si>
  <si>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</si>
  <si>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</si>
  <si>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</si>
  <si>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</si>
  <si>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</si>
  <si>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</si>
  <si>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</si>
  <si>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</si>
  <si>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</si>
  <si>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</si>
  <si>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</si>
  <si>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</si>
  <si>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</si>
  <si>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</si>
  <si>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</si>
  <si>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</si>
  <si>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</si>
  <si>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</si>
  <si>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</si>
  <si>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</si>
  <si>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</si>
  <si>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</si>
  <si>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</si>
  <si>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</si>
  <si>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</si>
  <si>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</si>
  <si>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</si>
  <si>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</si>
  <si>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</si>
  <si>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</si>
  <si>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</si>
  <si>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</si>
  <si>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</si>
  <si>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</si>
  <si>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</si>
  <si>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</si>
  <si>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</si>
  <si>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</si>
  <si>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</si>
  <si>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</si>
  <si>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</si>
  <si>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</si>
  <si>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</si>
  <si>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</si>
  <si>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</si>
  <si>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</si>
  <si>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</si>
  <si>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</si>
  <si>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</si>
  <si>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</si>
  <si>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</si>
  <si>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</si>
  <si>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</si>
  <si>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</si>
  <si>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</si>
  <si>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</si>
  <si>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</si>
  <si>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</si>
  <si>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</si>
  <si>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</si>
  <si>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</si>
  <si>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</si>
  <si>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</si>
  <si>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</si>
  <si>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</si>
  <si>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</si>
  <si>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</si>
  <si>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</si>
  <si>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</si>
  <si>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</si>
  <si>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</si>
  <si>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</si>
  <si>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</si>
  <si>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</si>
  <si>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</si>
  <si>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</si>
  <si>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</si>
  <si>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</si>
  <si>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</si>
  <si>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</si>
  <si>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</si>
  <si>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</si>
  <si>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</si>
  <si>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</si>
  <si>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</si>
  <si>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</si>
  <si>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</si>
  <si>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</si>
  <si>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</si>
  <si>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</si>
  <si>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</si>
  <si>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</si>
  <si>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</si>
  <si>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</si>
  <si>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</si>
  <si>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</si>
  <si>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</si>
  <si>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</si>
  <si>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</si>
  <si>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</si>
  <si>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</si>
  <si>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</si>
  <si>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</si>
  <si>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</si>
  <si>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</si>
  <si>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</si>
  <si>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</si>
  <si>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</si>
  <si>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</si>
  <si>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</si>
  <si>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</si>
  <si>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</si>
  <si>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</si>
  <si>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</si>
  <si>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</si>
  <si>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</si>
  <si>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</si>
  <si>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</si>
  <si>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</si>
  <si>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</si>
  <si>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</si>
  <si>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</si>
  <si>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</si>
  <si>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</si>
  <si>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</si>
  <si>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</si>
  <si>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</si>
  <si>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</si>
  <si>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</si>
  <si>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</si>
  <si>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</si>
  <si>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</si>
  <si>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</si>
  <si>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</si>
  <si>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</si>
  <si>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</si>
  <si>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</si>
  <si>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</si>
  <si>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</si>
  <si>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</si>
  <si>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</si>
  <si>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</si>
  <si>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</si>
  <si>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</si>
  <si>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</si>
  <si>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</si>
  <si>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</si>
  <si>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</si>
  <si>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</si>
  <si>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</si>
  <si>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</si>
  <si>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</si>
  <si>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</si>
  <si>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</si>
  <si>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</si>
  <si>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</si>
  <si>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</si>
  <si>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</si>
  <si>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</si>
  <si>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</si>
  <si>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</si>
  <si>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</si>
  <si>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</si>
  <si>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</si>
  <si>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</si>
  <si>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</si>
  <si>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</si>
  <si>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</si>
  <si>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</si>
  <si>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</si>
  <si>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</si>
  <si>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</si>
  <si>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</si>
  <si>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</si>
  <si>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</si>
  <si>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</si>
  <si>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</si>
  <si>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</si>
  <si>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</si>
  <si>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</si>
  <si>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</si>
  <si>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</si>
  <si>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</si>
  <si>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</si>
  <si>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</si>
  <si>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</si>
  <si>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</si>
  <si>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</si>
  <si>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</si>
  <si>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</si>
  <si>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</si>
  <si>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</si>
  <si>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</si>
  <si>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</si>
  <si>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</si>
  <si>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</si>
  <si>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</si>
  <si>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</si>
  <si>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</si>
  <si>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</si>
  <si>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</si>
  <si>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</si>
  <si>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</si>
  <si>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</si>
  <si>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</si>
  <si>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</si>
  <si>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</si>
  <si>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</si>
  <si>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</si>
  <si>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</si>
  <si>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</si>
  <si>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</si>
  <si>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</si>
  <si>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</si>
  <si>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</si>
  <si>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</si>
  <si>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</si>
  <si>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</si>
  <si>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</si>
  <si>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</si>
  <si>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</si>
  <si>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</si>
  <si>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</si>
  <si>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</si>
  <si>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</si>
  <si>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</si>
  <si>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</si>
  <si>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</si>
  <si>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</si>
  <si>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</si>
  <si>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</si>
  <si>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</si>
  <si>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</si>
  <si>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</si>
  <si>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</si>
  <si>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</si>
  <si>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</si>
  <si>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</si>
  <si>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</si>
  <si>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</si>
  <si>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</si>
  <si>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</si>
  <si>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</si>
  <si>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</si>
  <si>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</si>
  <si>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</si>
  <si>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</si>
  <si>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</si>
  <si>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</si>
  <si>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</si>
  <si>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</si>
  <si>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</si>
  <si>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</si>
  <si>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</si>
  <si>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</si>
  <si>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</si>
  <si>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</si>
  <si>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</si>
  <si>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</si>
  <si>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</si>
  <si>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</si>
  <si>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</si>
  <si>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</si>
  <si>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</si>
  <si>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</si>
  <si>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</si>
  <si>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</si>
  <si>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</si>
  <si>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</si>
  <si>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</si>
  <si>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</si>
  <si>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</si>
  <si>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</si>
  <si>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</si>
  <si>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</si>
  <si>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</si>
  <si>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</si>
  <si>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</si>
  <si>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</si>
  <si>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</si>
  <si>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</si>
  <si>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</si>
  <si>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</si>
  <si>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</si>
  <si>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</si>
  <si>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</si>
  <si>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</si>
  <si>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</si>
  <si>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</si>
  <si>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</si>
  <si>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</si>
  <si>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</si>
  <si>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</si>
  <si>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</si>
  <si>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</si>
  <si>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</si>
  <si>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</si>
  <si>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</si>
  <si>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</si>
  <si>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</si>
  <si>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</si>
  <si>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</si>
  <si>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</si>
  <si>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</si>
  <si>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</si>
  <si>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</si>
  <si>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</si>
  <si>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</si>
  <si>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</si>
  <si>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</si>
  <si>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</si>
  <si>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</si>
  <si>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</si>
  <si>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</si>
  <si>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</si>
  <si>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</si>
  <si>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</si>
  <si>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</si>
  <si>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</si>
  <si>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</si>
  <si>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</si>
  <si>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</si>
  <si>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</si>
  <si>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</si>
  <si>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</si>
  <si>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</si>
  <si>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</si>
  <si>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</si>
  <si>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</si>
  <si>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</si>
  <si>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</si>
  <si>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</si>
  <si>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</si>
  <si>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</si>
  <si>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</si>
  <si>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</si>
  <si>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</si>
  <si>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</si>
  <si>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</si>
  <si>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</si>
  <si>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</si>
  <si>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</si>
  <si>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</si>
  <si>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</si>
  <si>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</si>
  <si>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</si>
  <si>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</si>
  <si>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</si>
  <si>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</si>
  <si>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</si>
  <si>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</si>
  <si>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</si>
  <si>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</si>
  <si>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</si>
  <si>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</si>
  <si>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</si>
  <si>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</si>
  <si>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</si>
  <si>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</si>
  <si>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</si>
  <si>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</si>
  <si>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</si>
  <si>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</si>
  <si>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</si>
  <si>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</si>
  <si>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</si>
  <si>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</si>
  <si>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</si>
  <si>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</si>
  <si>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</si>
  <si>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</si>
  <si>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</si>
  <si>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</si>
  <si>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</si>
  <si>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</si>
  <si>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</si>
  <si>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</si>
  <si>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</si>
  <si>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</si>
  <si>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</si>
  <si>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</si>
  <si>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</si>
  <si>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</si>
  <si>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</si>
  <si>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</si>
  <si>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</si>
  <si>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</si>
  <si>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</si>
  <si>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</si>
  <si>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</si>
  <si>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</si>
  <si>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</si>
  <si>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</si>
  <si>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</si>
  <si>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</si>
  <si>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</si>
  <si>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</si>
  <si>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</si>
  <si>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</si>
  <si>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</si>
  <si>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</si>
  <si>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</si>
  <si>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</si>
  <si>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</si>
  <si>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</si>
  <si>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</si>
  <si>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</si>
  <si>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</si>
  <si>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</si>
  <si>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</si>
  <si>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</si>
  <si>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</si>
  <si>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</si>
  <si>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</si>
  <si>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</si>
  <si>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</si>
  <si>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</si>
  <si>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</si>
  <si>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</si>
  <si>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</si>
  <si>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</si>
  <si>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</si>
  <si>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</si>
  <si>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</si>
  <si>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</si>
  <si>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</si>
  <si>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</si>
  <si>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</si>
  <si>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</si>
  <si>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</si>
  <si>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</si>
  <si>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</si>
  <si>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</si>
  <si>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</si>
  <si>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</si>
  <si>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</si>
  <si>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</si>
  <si>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</si>
  <si>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</si>
  <si>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</si>
  <si>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</si>
  <si>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</si>
  <si>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</si>
  <si>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</si>
  <si>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</si>
  <si>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</si>
  <si>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</si>
  <si>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</si>
  <si>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</si>
  <si>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</si>
  <si>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</si>
  <si>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</si>
  <si>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</si>
  <si>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</si>
  <si>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</si>
  <si>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</si>
  <si>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</si>
  <si>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</si>
  <si>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</si>
  <si>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</si>
  <si>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</si>
  <si>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</si>
  <si>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</si>
  <si>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</si>
  <si>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</si>
  <si>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</si>
  <si>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</si>
  <si>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</si>
  <si>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</si>
  <si>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</si>
  <si>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</si>
  <si>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</si>
  <si>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</si>
  <si>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</si>
  <si>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</si>
  <si>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</si>
  <si>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</si>
  <si>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</si>
  <si>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</si>
  <si>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</si>
  <si>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</si>
  <si>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</si>
  <si>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</si>
  <si>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</si>
  <si>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</si>
  <si>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</si>
  <si>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</si>
  <si>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</si>
  <si>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</si>
  <si>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</si>
  <si>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</si>
  <si>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</si>
  <si>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</si>
  <si>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</si>
  <si>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</si>
  <si>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</si>
  <si>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</si>
  <si>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</si>
  <si>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</si>
  <si>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</si>
  <si>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</si>
  <si>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</si>
  <si>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</si>
  <si>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</si>
  <si>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</si>
  <si>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</si>
  <si>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</si>
  <si>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</si>
  <si>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</si>
  <si>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</si>
  <si>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</si>
  <si>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</si>
  <si>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</si>
  <si>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</si>
  <si>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</si>
  <si>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</si>
  <si>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</si>
  <si>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</si>
  <si>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</si>
  <si>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</si>
  <si>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</si>
  <si>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</si>
  <si>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</si>
  <si>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</si>
  <si>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</si>
  <si>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</si>
  <si>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</si>
  <si>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</si>
  <si>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</si>
  <si>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</si>
  <si>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</si>
  <si>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</si>
  <si>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</si>
  <si>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</si>
  <si>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</si>
  <si>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</si>
  <si>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</si>
  <si>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</si>
  <si>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</si>
  <si>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</si>
  <si>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</si>
  <si>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</si>
  <si>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</si>
  <si>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</si>
  <si>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</si>
  <si>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</si>
  <si>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</si>
  <si>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</si>
  <si>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</si>
  <si>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</si>
  <si>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</si>
  <si>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</si>
  <si>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</si>
  <si>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</si>
  <si>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</si>
  <si>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</si>
  <si>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</si>
  <si>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</si>
  <si>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</si>
  <si>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</si>
  <si>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</si>
  <si>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</si>
  <si>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</si>
  <si>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</si>
  <si>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</si>
  <si>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</si>
  <si>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</si>
  <si>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</si>
  <si>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</si>
  <si>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</si>
  <si>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</si>
  <si>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</si>
  <si>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</si>
  <si>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</si>
  <si>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</si>
  <si>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</si>
  <si>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</si>
  <si>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</si>
  <si>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</si>
  <si>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</si>
  <si>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</si>
  <si>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</si>
  <si>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</si>
  <si>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</si>
  <si>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</si>
  <si>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</si>
  <si>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</si>
  <si>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</si>
  <si>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</si>
  <si>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</si>
  <si>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</si>
  <si>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</si>
  <si>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</si>
  <si>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</si>
  <si>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</si>
  <si>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</si>
  <si>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</si>
  <si>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</si>
  <si>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</si>
  <si>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</si>
  <si>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</si>
  <si>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</si>
  <si>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</si>
  <si>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</si>
  <si>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</si>
  <si>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</si>
  <si>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</si>
  <si>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</si>
  <si>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</si>
  <si>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</si>
  <si>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</si>
  <si>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</si>
  <si>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</si>
  <si>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</si>
  <si>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</si>
  <si>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</si>
  <si>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</si>
  <si>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</si>
  <si>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</si>
  <si>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</si>
  <si>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</si>
  <si>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</si>
  <si>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</si>
  <si>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</si>
  <si>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</si>
  <si>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</si>
  <si>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</si>
  <si>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</si>
  <si>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</si>
  <si>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</si>
  <si>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</si>
  <si>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</si>
  <si>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</si>
  <si>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</si>
  <si>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</si>
  <si>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</si>
  <si>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</si>
  <si>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</si>
  <si>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</si>
  <si>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</si>
  <si>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</si>
  <si>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</si>
  <si>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</si>
  <si>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</si>
  <si>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</si>
  <si>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</si>
  <si>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</si>
  <si>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</si>
  <si>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</si>
  <si>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</si>
  <si>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</si>
  <si>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</si>
  <si>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</si>
  <si>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</si>
  <si>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</si>
  <si>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</si>
  <si>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</si>
  <si>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</si>
  <si>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</si>
  <si>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</si>
  <si>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</si>
  <si>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</si>
  <si>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</si>
  <si>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</si>
  <si>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</si>
  <si>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</si>
  <si>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</si>
  <si>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</si>
  <si>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</si>
  <si>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</si>
  <si>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</si>
  <si>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</si>
  <si>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</si>
  <si>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</si>
  <si>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</si>
  <si>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</si>
  <si>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</si>
  <si>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</si>
  <si>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</si>
  <si>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</si>
  <si>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</si>
  <si>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</si>
  <si>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</si>
  <si>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</si>
  <si>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</si>
  <si>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</si>
  <si>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</si>
  <si>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</si>
  <si>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</si>
  <si>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</si>
  <si>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</si>
  <si>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</si>
  <si>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</si>
  <si>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</si>
  <si>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</si>
  <si>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</si>
  <si>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</si>
  <si>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</si>
  <si>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</si>
  <si>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</si>
  <si>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</si>
  <si>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</si>
  <si>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</si>
  <si>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</si>
  <si>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</si>
  <si>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</si>
  <si>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</si>
  <si>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</si>
  <si>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</si>
  <si>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</si>
  <si>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</si>
  <si>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</si>
  <si>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</si>
  <si>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</si>
  <si>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</si>
  <si>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</si>
  <si>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</si>
  <si>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</si>
  <si>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</si>
  <si>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</si>
  <si>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</si>
  <si>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</si>
  <si>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</si>
  <si>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</si>
  <si>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</si>
  <si>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</si>
  <si>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</si>
  <si>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</si>
  <si>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</si>
  <si>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</si>
  <si>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</si>
  <si>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</si>
  <si>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</si>
  <si>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</si>
  <si>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</si>
  <si>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</si>
  <si>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</si>
  <si>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</si>
  <si>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</si>
  <si>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</si>
  <si>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</si>
  <si>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</si>
  <si>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</si>
  <si>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</si>
  <si>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</si>
  <si>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</si>
  <si>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</si>
  <si>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</si>
  <si>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</si>
  <si>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</si>
  <si>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</si>
  <si>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</si>
  <si>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</si>
  <si>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</si>
  <si>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</si>
  <si>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</si>
  <si>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</si>
  <si>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</si>
  <si>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</si>
  <si>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</si>
  <si>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</si>
  <si>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</si>
  <si>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</si>
  <si>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</si>
  <si>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</si>
  <si>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</si>
  <si>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</si>
  <si>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</si>
  <si>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</si>
  <si>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</si>
  <si>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</si>
  <si>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</si>
  <si>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</si>
  <si>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</si>
  <si>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</si>
  <si>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</si>
  <si>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</si>
  <si>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</si>
  <si>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</si>
  <si>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</si>
  <si>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</si>
  <si>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</si>
  <si>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</si>
  <si>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</si>
  <si>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</si>
  <si>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</si>
  <si>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</si>
  <si>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</si>
  <si>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</si>
  <si>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</si>
  <si>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</si>
  <si>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</si>
  <si>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</si>
  <si>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</si>
  <si>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</si>
  <si>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</si>
  <si>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</si>
  <si>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</si>
  <si>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</si>
  <si>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</si>
  <si>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</si>
  <si>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</si>
  <si>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</si>
  <si>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</si>
  <si>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</si>
  <si>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</si>
  <si>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</si>
  <si>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</si>
  <si>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</si>
  <si>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</si>
  <si>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</si>
  <si>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</si>
  <si>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</si>
  <si>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</si>
  <si>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</si>
  <si>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</si>
  <si>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</si>
  <si>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</si>
  <si>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</si>
  <si>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</si>
  <si>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</si>
  <si>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</si>
  <si>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</si>
  <si>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</si>
  <si>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</si>
  <si>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</si>
  <si>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</si>
  <si>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</si>
  <si>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</si>
  <si>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</si>
  <si>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</si>
  <si>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</si>
  <si>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</si>
  <si>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</si>
  <si>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</si>
  <si>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</si>
  <si>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</si>
  <si>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</si>
  <si>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</si>
  <si>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</si>
  <si>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</si>
  <si>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</si>
  <si>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</si>
  <si>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</si>
  <si>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</si>
  <si>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</si>
  <si>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</si>
  <si>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</si>
  <si>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</si>
  <si>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</si>
  <si>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</si>
  <si>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</si>
  <si>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</si>
  <si>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</si>
  <si>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</si>
  <si>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</si>
  <si>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</si>
  <si>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</si>
  <si>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</si>
  <si>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</si>
  <si>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</si>
  <si>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</si>
  <si>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</si>
  <si>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</si>
  <si>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</si>
  <si>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</si>
  <si>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</si>
  <si>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</si>
  <si>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</si>
  <si>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</si>
  <si>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</si>
  <si>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</si>
  <si>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</si>
  <si>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</si>
  <si>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</si>
  <si>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</si>
  <si>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</si>
  <si>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</si>
  <si>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</si>
  <si>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</si>
  <si>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</si>
  <si>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</si>
  <si>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</si>
  <si>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</si>
  <si>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</si>
  <si>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</si>
  <si>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</si>
  <si>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</si>
  <si>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</si>
  <si>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</si>
  <si>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</si>
  <si>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</si>
  <si>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</si>
  <si>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</si>
  <si>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</si>
  <si>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</si>
  <si>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</si>
  <si>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</si>
  <si>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</si>
  <si>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</si>
  <si>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</si>
  <si>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</si>
  <si>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</si>
  <si>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</si>
  <si>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</si>
  <si>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</si>
  <si>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</si>
  <si>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</si>
  <si>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</si>
  <si>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</si>
  <si>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</si>
  <si>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</si>
  <si>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</si>
  <si>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</si>
  <si>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</si>
  <si>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</si>
  <si>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</si>
  <si>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</si>
  <si>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</si>
  <si>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</si>
  <si>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</si>
  <si>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</si>
  <si>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</si>
  <si>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</si>
  <si>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</si>
  <si>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</si>
  <si>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</si>
  <si>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</si>
  <si>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</si>
  <si>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</si>
  <si>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</si>
  <si>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</si>
  <si>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</si>
  <si>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</si>
  <si>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</si>
  <si>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</si>
  <si>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</si>
  <si>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</si>
  <si>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</si>
  <si>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</si>
  <si>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</si>
  <si>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</si>
  <si>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</si>
  <si>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</si>
  <si>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</si>
  <si>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</si>
  <si>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</si>
  <si>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</si>
  <si>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</si>
  <si>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</si>
  <si>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</si>
  <si>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</si>
  <si>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</si>
  <si>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</si>
  <si>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</si>
  <si>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</si>
  <si>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</si>
  <si>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</si>
  <si>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</si>
  <si>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</si>
  <si>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</si>
  <si>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</si>
  <si>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</si>
  <si>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</si>
  <si>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</si>
  <si>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</si>
  <si>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</si>
  <si>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</si>
  <si>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</si>
  <si>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</si>
  <si>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</si>
  <si>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</si>
  <si>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</si>
  <si>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</si>
  <si>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</si>
  <si>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</si>
  <si>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</si>
  <si>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</si>
  <si>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</si>
  <si>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</si>
  <si>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</si>
  <si>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</si>
  <si>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</si>
  <si>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</si>
  <si>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</si>
  <si>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</si>
  <si>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</si>
  <si>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</si>
  <si>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</si>
  <si>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</si>
  <si>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</si>
  <si>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</si>
  <si>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</si>
  <si>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</si>
  <si>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</si>
  <si>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</si>
  <si>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</si>
  <si>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</si>
  <si>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</si>
  <si>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</si>
  <si>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</si>
  <si>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</si>
  <si>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</si>
  <si>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</si>
  <si>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</si>
  <si>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</si>
  <si>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</si>
  <si>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</si>
  <si>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</si>
  <si>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</si>
  <si>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</si>
  <si>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</si>
  <si>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</si>
  <si>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</si>
  <si>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</si>
  <si>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</si>
  <si>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</si>
  <si>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</si>
  <si>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</si>
  <si>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</si>
  <si>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</si>
  <si>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</si>
  <si>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</si>
  <si>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</si>
  <si>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</si>
  <si>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</si>
  <si>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</si>
  <si>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</si>
  <si>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</si>
  <si>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</si>
  <si>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</si>
  <si>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</si>
  <si>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</si>
  <si>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</si>
  <si>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</si>
  <si>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</si>
  <si>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</si>
  <si>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</si>
  <si>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</si>
  <si>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</si>
  <si>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</si>
  <si>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</si>
  <si>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</si>
  <si>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</si>
  <si>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</si>
  <si>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</si>
  <si>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</si>
  <si>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</si>
  <si>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</si>
  <si>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</si>
  <si>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</si>
  <si>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</si>
  <si>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</si>
  <si>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</si>
  <si>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</si>
  <si>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</si>
  <si>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</si>
  <si>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</si>
  <si>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</si>
  <si>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</si>
  <si>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</si>
  <si>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</si>
  <si>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</si>
  <si>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</si>
  <si>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</si>
  <si>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</si>
  <si>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</si>
  <si>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</si>
  <si>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</si>
  <si>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</si>
  <si>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</si>
  <si>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</si>
  <si>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</si>
  <si>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</si>
  <si>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</si>
  <si>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</si>
  <si>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</si>
  <si>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</si>
  <si>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</si>
  <si>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</si>
  <si>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</si>
  <si>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</si>
  <si>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</si>
  <si>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</si>
  <si>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</si>
  <si>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</si>
  <si>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</si>
  <si>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</si>
  <si>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</si>
  <si>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</si>
  <si>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</si>
  <si>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</si>
  <si>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</si>
  <si>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</si>
  <si>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</si>
  <si>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</si>
  <si>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</si>
  <si>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</si>
  <si>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</si>
  <si>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</si>
  <si>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</si>
  <si>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</si>
  <si>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</si>
  <si>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</si>
  <si>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</si>
  <si>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</si>
  <si>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</si>
  <si>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</si>
  <si>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</si>
  <si>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</si>
  <si>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</si>
  <si>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</si>
  <si>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</si>
  <si>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</si>
  <si>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</si>
  <si>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</si>
  <si>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</si>
  <si>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</si>
  <si>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</si>
  <si>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</si>
  <si>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</si>
  <si>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</si>
  <si>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</si>
  <si>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</si>
  <si>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</si>
  <si>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</si>
  <si>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</si>
  <si>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</si>
  <si>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</si>
  <si>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</si>
  <si>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</si>
  <si>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</si>
  <si>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</si>
  <si>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</si>
  <si>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</si>
  <si>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</si>
  <si>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</si>
  <si>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</si>
  <si>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</si>
  <si>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</si>
  <si>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</si>
  <si>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</si>
  <si>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</si>
  <si>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</si>
  <si>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</si>
  <si>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</si>
  <si>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</si>
  <si>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</si>
  <si>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</si>
  <si>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</si>
  <si>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</si>
  <si>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</si>
  <si>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</si>
  <si>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</si>
  <si>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</si>
  <si>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</si>
  <si>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</si>
  <si>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</si>
  <si>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</si>
  <si>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</si>
  <si>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</si>
  <si>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</si>
  <si>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</si>
  <si>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</si>
  <si>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</si>
  <si>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</si>
  <si>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</si>
  <si>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</si>
  <si>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</si>
  <si>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</si>
  <si>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</si>
  <si>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</si>
  <si>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</si>
  <si>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</si>
  <si>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</si>
  <si>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</si>
  <si>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</si>
  <si>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</si>
  <si>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</si>
  <si>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</si>
  <si>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</si>
  <si>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</si>
  <si>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</si>
  <si>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</si>
  <si>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</si>
  <si>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</si>
  <si>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</si>
  <si>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</si>
  <si>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</si>
  <si>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</si>
  <si>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</si>
  <si>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</si>
  <si>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</si>
  <si>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</si>
  <si>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</si>
  <si>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</si>
  <si>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</si>
  <si>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</si>
  <si>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</si>
  <si>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</si>
  <si>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</si>
  <si>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</si>
  <si>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</si>
  <si>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</si>
  <si>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</si>
  <si>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</si>
  <si>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</si>
  <si>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</si>
  <si>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</si>
  <si>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</si>
  <si>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</si>
  <si>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</si>
  <si>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</si>
  <si>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</si>
  <si>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</si>
  <si>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</si>
  <si>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</si>
  <si>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</si>
  <si>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</si>
  <si>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</si>
  <si>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</si>
  <si>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</si>
  <si>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</si>
  <si>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</si>
  <si>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</si>
  <si>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</si>
  <si>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</si>
  <si>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</si>
  <si>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</si>
  <si>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</si>
  <si>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</si>
  <si>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</si>
  <si>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</si>
  <si>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</si>
  <si>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</si>
  <si>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</si>
  <si>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</si>
  <si>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</si>
  <si>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</si>
  <si>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</si>
  <si>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</si>
  <si>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</si>
  <si>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</si>
  <si>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</si>
  <si>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</si>
  <si>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</si>
  <si>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</si>
  <si>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</si>
  <si>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</si>
  <si>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</si>
  <si>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</si>
  <si>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</si>
  <si>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</si>
  <si>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</si>
  <si>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</si>
  <si>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</si>
  <si>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</si>
  <si>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</si>
  <si>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</si>
  <si>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</si>
  <si>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</si>
  <si>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</si>
  <si>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</si>
  <si>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</si>
  <si>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</si>
  <si>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</si>
  <si>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</si>
  <si>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</si>
  <si>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</si>
  <si>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</si>
  <si>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</si>
  <si>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</si>
  <si>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</si>
  <si>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</si>
  <si>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</si>
  <si>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</si>
  <si>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</si>
  <si>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</si>
  <si>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</si>
  <si>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</si>
  <si>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</si>
  <si>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</si>
  <si>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</si>
  <si>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</si>
  <si>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</si>
  <si>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</si>
  <si>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</si>
  <si>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</si>
  <si>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</si>
  <si>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</si>
  <si>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</si>
  <si>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</si>
  <si>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</si>
  <si>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</si>
  <si>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</si>
  <si>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</si>
  <si>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</si>
  <si>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</si>
  <si>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</si>
  <si>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</si>
  <si>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</si>
  <si>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</si>
  <si>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</si>
  <si>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</si>
  <si>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</si>
  <si>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</si>
  <si>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</si>
  <si>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</si>
  <si>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</si>
  <si>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</si>
  <si>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</si>
  <si>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</si>
  <si>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</si>
  <si>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</si>
  <si>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</si>
  <si>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</si>
  <si>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</si>
  <si>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</si>
  <si>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</si>
  <si>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</si>
  <si>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</si>
  <si>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</si>
  <si>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</si>
  <si>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</si>
  <si>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</si>
  <si>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</si>
  <si>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</si>
  <si>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</si>
  <si>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</si>
  <si>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</si>
  <si>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</si>
  <si>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</si>
  <si>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</si>
  <si>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</si>
  <si>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</si>
  <si>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</si>
  <si>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</si>
  <si>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</si>
  <si>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</si>
  <si>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</si>
  <si>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</si>
  <si>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</si>
  <si>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</si>
  <si>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</si>
  <si>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</si>
  <si>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</si>
  <si>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</si>
  <si>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</si>
  <si>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</si>
  <si>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</si>
  <si>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</si>
  <si>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</si>
  <si>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</si>
  <si>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</si>
  <si>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</si>
  <si>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</si>
  <si>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</si>
  <si>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</si>
  <si>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</si>
  <si>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</si>
  <si>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</si>
  <si>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</si>
  <si>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</si>
  <si>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</si>
  <si>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</si>
  <si>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</si>
  <si>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</si>
  <si>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</si>
  <si>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</si>
  <si>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</si>
  <si>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</si>
  <si>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</si>
  <si>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</si>
  <si>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</si>
  <si>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</si>
  <si>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</si>
  <si>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</si>
  <si>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</si>
  <si>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</si>
  <si>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</si>
  <si>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</si>
  <si>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</si>
  <si>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</si>
  <si>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</si>
  <si>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</si>
  <si>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</si>
  <si>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</si>
  <si>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</si>
  <si>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</si>
  <si>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</si>
  <si>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</si>
  <si>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</si>
  <si>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</si>
  <si>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</si>
  <si>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</si>
  <si>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</si>
  <si>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</si>
  <si>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</si>
  <si>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</si>
  <si>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</si>
  <si>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</si>
  <si>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</si>
  <si>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</si>
  <si>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</si>
  <si>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</si>
  <si>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</si>
  <si>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</si>
  <si>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</si>
  <si>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</si>
  <si>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</si>
  <si>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</si>
  <si>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</si>
  <si>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</si>
  <si>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</si>
  <si>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</si>
  <si>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</si>
  <si>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</si>
  <si>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</si>
  <si>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</si>
  <si>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</si>
  <si>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</si>
  <si>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</si>
  <si>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</si>
  <si>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</si>
  <si>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</si>
  <si>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</si>
  <si>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</si>
  <si>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</si>
  <si>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</si>
  <si>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</si>
  <si>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</si>
  <si>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</si>
  <si>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</si>
  <si>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</si>
  <si>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</si>
  <si>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</si>
  <si>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</si>
  <si>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</si>
  <si>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</si>
  <si>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</si>
  <si>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</si>
  <si>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</si>
  <si>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</si>
  <si>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</si>
  <si>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</si>
  <si>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</si>
  <si>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</si>
  <si>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</si>
  <si>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</si>
  <si>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</si>
  <si>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</si>
  <si>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</si>
  <si>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</si>
  <si>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</si>
  <si>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</si>
  <si>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</si>
  <si>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</si>
  <si>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</si>
  <si>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</si>
  <si>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</si>
  <si>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</si>
  <si>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</si>
  <si>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</si>
  <si>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</si>
  <si>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</si>
  <si>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</si>
  <si>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</si>
  <si>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</si>
  <si>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</si>
  <si>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</si>
  <si>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</si>
  <si>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</si>
  <si>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</si>
  <si>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</si>
  <si>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</si>
  <si>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</si>
  <si>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</si>
  <si>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</si>
  <si>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</si>
  <si>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</si>
  <si>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</si>
  <si>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</si>
  <si>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</si>
  <si>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</si>
  <si>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</si>
  <si>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</si>
  <si>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</si>
  <si>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</si>
  <si>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</si>
  <si>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</si>
  <si>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</si>
  <si>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</si>
  <si>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</si>
  <si>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</si>
  <si>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</si>
  <si>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</si>
  <si>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</si>
  <si>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</si>
  <si>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</si>
  <si>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</si>
  <si>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</si>
  <si>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</si>
  <si>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</si>
  <si>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</si>
  <si>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</si>
  <si>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</si>
  <si>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</si>
  <si>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</si>
  <si>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</si>
  <si>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</si>
  <si>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</si>
  <si>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</si>
  <si>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</si>
  <si>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</si>
  <si>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</si>
  <si>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</si>
  <si>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</si>
  <si>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</si>
  <si>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</si>
  <si>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</si>
  <si>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</si>
  <si>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</si>
  <si>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</si>
  <si>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</si>
  <si>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</si>
  <si>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</si>
  <si>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</si>
  <si>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</si>
  <si>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</si>
  <si>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</si>
  <si>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</si>
  <si>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</si>
  <si>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</si>
  <si>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</si>
  <si>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</si>
  <si>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</si>
  <si>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</si>
  <si>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</si>
  <si>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</si>
  <si>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</si>
  <si>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</si>
  <si>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</si>
  <si>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</si>
  <si>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</si>
  <si>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</si>
  <si>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</si>
  <si>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</si>
  <si>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</si>
  <si>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</si>
  <si>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</si>
  <si>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</si>
  <si>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</si>
  <si>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</si>
  <si>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</si>
  <si>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</si>
  <si>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</si>
  <si>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</si>
  <si>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</si>
  <si>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</si>
  <si>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</si>
  <si>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</si>
  <si>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</si>
  <si>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</si>
  <si>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</si>
  <si>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</si>
  <si>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</si>
  <si>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</si>
  <si>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</si>
  <si>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</si>
  <si>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</si>
  <si>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</si>
  <si>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</si>
  <si>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</si>
  <si>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</si>
  <si>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</si>
  <si>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</si>
  <si>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</si>
  <si>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</si>
  <si>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</si>
  <si>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</si>
  <si>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</si>
  <si>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</si>
  <si>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</si>
  <si>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</si>
  <si>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</si>
  <si>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</si>
  <si>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</si>
  <si>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</si>
  <si>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</si>
  <si>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</si>
  <si>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</si>
  <si>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</si>
  <si>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</si>
  <si>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</si>
  <si>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</si>
  <si>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</si>
  <si>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</si>
  <si>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</si>
  <si>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</si>
  <si>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</si>
  <si>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</si>
  <si>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</si>
  <si>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</si>
  <si>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</si>
  <si>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</si>
  <si>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</si>
  <si>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</si>
  <si>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</si>
  <si>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</si>
  <si>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</si>
  <si>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</si>
  <si>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</si>
  <si>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</si>
  <si>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</si>
  <si>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</si>
  <si>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</si>
  <si>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</si>
  <si>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</si>
  <si>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</si>
  <si>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</si>
  <si>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</si>
  <si>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</si>
  <si>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</si>
  <si>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</si>
  <si>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</si>
  <si>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</si>
  <si>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</si>
  <si>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</si>
  <si>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</si>
  <si>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</si>
  <si>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</si>
  <si>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</si>
  <si>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</si>
  <si>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</si>
  <si>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</si>
  <si>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</si>
  <si>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</si>
  <si>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</si>
  <si>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</si>
  <si>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</si>
  <si>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</si>
  <si>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</si>
  <si>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</si>
  <si>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</si>
  <si>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</si>
  <si>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</si>
  <si>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</si>
  <si>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</si>
  <si>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</si>
  <si>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</si>
  <si>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</si>
  <si>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</si>
  <si>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</si>
  <si>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</si>
  <si>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</si>
  <si>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</si>
  <si>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</si>
  <si>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</si>
  <si>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</si>
  <si>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</si>
  <si>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</si>
  <si>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</si>
  <si>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</si>
  <si>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</si>
  <si>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</si>
  <si>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</si>
  <si>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</si>
  <si>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</si>
  <si>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</si>
  <si>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</si>
  <si>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</si>
  <si>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</si>
  <si>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</si>
  <si>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</si>
  <si>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</si>
  <si>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</si>
  <si>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</si>
  <si>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</si>
  <si>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</si>
  <si>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</si>
  <si>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</si>
  <si>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</si>
  <si>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</si>
  <si>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</si>
  <si>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</si>
  <si>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</si>
  <si>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</si>
  <si>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</si>
  <si>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</si>
  <si>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</si>
  <si>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</si>
  <si>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</si>
  <si>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</si>
  <si>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</si>
  <si>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</si>
  <si>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</si>
  <si>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</si>
  <si>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</si>
  <si>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</si>
  <si>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</si>
  <si>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</si>
  <si>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</si>
  <si>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</si>
  <si>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</si>
  <si>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</si>
  <si>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</si>
  <si>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</si>
  <si>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</si>
  <si>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</si>
  <si>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</si>
  <si>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</si>
  <si>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</si>
  <si>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</si>
  <si>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</si>
  <si>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</si>
  <si>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</si>
  <si>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</si>
  <si>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</si>
  <si>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</si>
  <si>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</si>
  <si>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</si>
  <si>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</si>
  <si>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</si>
  <si>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</si>
  <si>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</si>
  <si>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</si>
  <si>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</si>
  <si>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</si>
  <si>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</si>
  <si>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</si>
  <si>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</si>
  <si>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</si>
  <si>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</si>
  <si>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</si>
  <si>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</si>
  <si>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</si>
  <si>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</si>
  <si>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</si>
  <si>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</si>
  <si>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</si>
  <si>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</si>
  <si>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</si>
  <si>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</si>
  <si>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</si>
  <si>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</si>
  <si>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</si>
  <si>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</si>
  <si>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</si>
  <si>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</si>
  <si>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</si>
  <si>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</si>
  <si>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</si>
  <si>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</si>
  <si>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</si>
  <si>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</si>
  <si>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</si>
  <si>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</si>
  <si>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</si>
  <si>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</si>
  <si>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</si>
  <si>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</si>
  <si>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</si>
  <si>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</si>
  <si>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</si>
  <si>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</si>
  <si>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</si>
  <si>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</si>
  <si>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</si>
  <si>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</si>
  <si>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</si>
  <si>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</si>
  <si>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</si>
  <si>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</si>
  <si>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</si>
  <si>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</si>
  <si>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</si>
  <si>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</si>
  <si>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</si>
  <si>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</si>
  <si>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</si>
  <si>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</si>
  <si>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</si>
  <si>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</si>
  <si>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</si>
  <si>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</si>
  <si>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</si>
  <si>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</si>
  <si>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</si>
  <si>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</si>
  <si>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</si>
  <si>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</si>
  <si>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</si>
  <si>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</si>
  <si>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</si>
  <si>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</si>
  <si>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</si>
  <si>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</si>
  <si>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</si>
  <si>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</si>
  <si>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</si>
  <si>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</si>
  <si>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</si>
  <si>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</si>
  <si>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</si>
  <si>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</si>
  <si>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</si>
  <si>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</si>
  <si>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</si>
  <si>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</si>
  <si>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</si>
  <si>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</si>
  <si>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</si>
  <si>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</si>
  <si>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</si>
  <si>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</si>
  <si>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</si>
  <si>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</si>
  <si>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</si>
  <si>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</si>
  <si>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</si>
  <si>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</si>
  <si>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</si>
  <si>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</si>
  <si>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</si>
  <si>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</si>
  <si>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</si>
  <si>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</si>
  <si>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</si>
  <si>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</si>
  <si>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</si>
  <si>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</si>
  <si>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</si>
  <si>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</si>
  <si>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</si>
  <si>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</si>
  <si>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</si>
  <si>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</si>
  <si>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</si>
  <si>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</si>
  <si>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</si>
  <si>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</si>
  <si>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</si>
  <si>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</si>
  <si>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</si>
  <si>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</si>
  <si>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</si>
  <si>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</si>
  <si>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</si>
  <si>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</si>
  <si>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</si>
  <si>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</si>
  <si>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</si>
  <si>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</si>
  <si>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</si>
  <si>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</si>
  <si>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</si>
  <si>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</si>
  <si>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</si>
  <si>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</si>
  <si>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</si>
  <si>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</si>
  <si>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</si>
  <si>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</si>
  <si>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</si>
  <si>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</si>
  <si>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</si>
  <si>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</si>
  <si>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</si>
  <si>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</si>
  <si>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</si>
  <si>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</si>
  <si>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</si>
  <si>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</si>
  <si>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</si>
  <si>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</si>
  <si>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</si>
  <si>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</si>
  <si>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</si>
  <si>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</si>
  <si>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</si>
  <si>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</si>
  <si>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</si>
  <si>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</si>
  <si>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</si>
  <si>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</si>
  <si>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</si>
  <si>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</si>
  <si>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</si>
  <si>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</si>
  <si>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</si>
  <si>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</si>
  <si>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</si>
  <si>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</si>
  <si>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</si>
  <si>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</si>
  <si>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</si>
  <si>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</si>
  <si>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</si>
  <si>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</si>
  <si>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</si>
  <si>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</si>
  <si>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</si>
  <si>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</si>
  <si>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</si>
  <si>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</si>
  <si>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</si>
  <si>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</si>
  <si>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</si>
  <si>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</si>
  <si>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</si>
  <si>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</si>
  <si>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</si>
  <si>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</si>
  <si>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</si>
  <si>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</si>
  <si>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</si>
  <si>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</si>
  <si>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</si>
  <si>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</si>
  <si>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</si>
  <si>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</si>
  <si>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</si>
  <si>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</si>
  <si>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</si>
  <si>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</si>
  <si>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</si>
  <si>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</si>
  <si>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</si>
  <si>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</si>
  <si>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</si>
  <si>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</si>
  <si>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</si>
  <si>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</si>
  <si>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</si>
  <si>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</si>
  <si>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</si>
  <si>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</si>
  <si>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</si>
  <si>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</si>
  <si>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</si>
  <si>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</si>
  <si>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</si>
  <si>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</si>
  <si>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</si>
  <si>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</si>
  <si>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</si>
  <si>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</si>
  <si>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</si>
  <si>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</si>
  <si>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</si>
  <si>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</si>
  <si>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</si>
  <si>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</si>
  <si>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</si>
  <si>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</si>
  <si>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</si>
  <si>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</si>
  <si>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</si>
  <si>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</si>
  <si>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</si>
  <si>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</si>
  <si>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</si>
  <si>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</si>
  <si>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</si>
  <si>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</si>
  <si>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</si>
  <si>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</si>
  <si>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</si>
  <si>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</si>
  <si>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</si>
  <si>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</si>
  <si>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</si>
  <si>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</si>
  <si>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</si>
  <si>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</si>
  <si>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</si>
  <si>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</si>
  <si>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</si>
  <si>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</si>
  <si>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</si>
  <si>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</si>
  <si>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</si>
  <si>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</si>
  <si>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</si>
  <si>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</si>
  <si>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</si>
  <si>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</si>
  <si>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</si>
  <si>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</si>
  <si>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</si>
  <si>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</si>
  <si>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</si>
  <si>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</si>
  <si>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</si>
  <si>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</si>
  <si>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</si>
  <si>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</si>
  <si>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</si>
  <si>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</si>
  <si>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</si>
  <si>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</si>
  <si>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</si>
  <si>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</si>
  <si>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</si>
  <si>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</si>
  <si>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</si>
  <si>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</si>
  <si>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</si>
  <si>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</si>
  <si>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</si>
  <si>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</si>
  <si>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</si>
  <si>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</si>
  <si>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</si>
  <si>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</si>
  <si>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</si>
  <si>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</si>
  <si>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</si>
  <si>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</si>
  <si>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</si>
  <si>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</si>
  <si>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</si>
  <si>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</si>
  <si>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</si>
  <si>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</si>
  <si>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</si>
  <si>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</si>
  <si>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</si>
  <si>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</si>
  <si>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</si>
  <si>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</si>
  <si>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</si>
  <si>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</si>
  <si>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</si>
  <si>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</si>
  <si>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</si>
  <si>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</si>
  <si>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</si>
  <si>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</si>
  <si>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</si>
  <si>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</si>
  <si>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</si>
  <si>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</si>
  <si>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</si>
  <si>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</si>
  <si>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</si>
  <si>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</si>
  <si>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</si>
  <si>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</si>
  <si>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</si>
  <si>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</si>
  <si>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</si>
  <si>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</si>
  <si>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</si>
  <si>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</si>
  <si>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</si>
  <si>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</si>
  <si>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</si>
  <si>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</si>
  <si>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</si>
  <si>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</si>
  <si>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</si>
  <si>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</si>
  <si>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</si>
  <si>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</si>
  <si>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</si>
  <si>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</si>
  <si>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</si>
  <si>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</si>
  <si>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</si>
  <si>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</si>
  <si>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</si>
  <si>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</si>
  <si>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</si>
  <si>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</si>
  <si>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</si>
  <si>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</si>
  <si>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</si>
  <si>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</si>
  <si>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</si>
  <si>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</si>
  <si>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</si>
  <si>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</si>
  <si>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</si>
  <si>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</si>
  <si>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</si>
  <si>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</si>
  <si>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</si>
  <si>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</si>
  <si>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</si>
  <si>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</si>
  <si>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</si>
  <si>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</si>
  <si>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</si>
  <si>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</si>
  <si>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</si>
  <si>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</si>
  <si>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</si>
  <si>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</si>
  <si>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</si>
  <si>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</si>
  <si>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</si>
  <si>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</si>
  <si>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</si>
  <si>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</si>
  <si>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</si>
  <si>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</si>
  <si>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</si>
  <si>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</si>
  <si>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</si>
  <si>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</si>
  <si>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</si>
  <si>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</si>
  <si>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</si>
  <si>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</si>
  <si>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</si>
  <si>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</si>
  <si>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</si>
  <si>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</si>
  <si>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</si>
  <si>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</si>
  <si>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</si>
  <si>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</si>
  <si>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</si>
  <si>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</si>
  <si>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</si>
  <si>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</si>
  <si>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</si>
  <si>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</si>
  <si>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</si>
  <si>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</si>
  <si>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</si>
  <si>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</si>
  <si>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</si>
  <si>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</si>
  <si>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</si>
  <si>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</si>
  <si>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</si>
  <si>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</si>
  <si>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</si>
  <si>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</si>
  <si>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</si>
  <si>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</si>
  <si>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</si>
  <si>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</si>
  <si>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</si>
  <si>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</si>
  <si>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</si>
  <si>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</si>
  <si>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</si>
  <si>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</si>
  <si>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</si>
  <si>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</si>
  <si>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</si>
  <si>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</si>
  <si>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</si>
  <si>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</si>
  <si>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</si>
  <si>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</si>
  <si>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</si>
  <si>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</si>
  <si>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</si>
  <si>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</si>
  <si>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</si>
  <si>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</si>
  <si>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</si>
  <si>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</si>
  <si>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</si>
  <si>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</si>
  <si>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</si>
  <si>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</si>
  <si>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</si>
  <si>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</si>
  <si>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</si>
  <si>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</si>
  <si>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</si>
  <si>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</si>
  <si>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</si>
  <si>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</si>
  <si>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</si>
  <si>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</si>
  <si>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</si>
  <si>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</si>
  <si>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</si>
  <si>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</si>
  <si>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</si>
  <si>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</si>
  <si>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</si>
  <si>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</si>
  <si>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</si>
  <si>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</si>
  <si>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</si>
  <si>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</si>
  <si>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</si>
  <si>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</si>
  <si>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</si>
  <si>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</si>
  <si>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</si>
  <si>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</si>
  <si>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</si>
  <si>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</si>
  <si>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</si>
  <si>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</si>
  <si>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</si>
  <si>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</si>
  <si>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</si>
  <si>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</si>
  <si>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</si>
  <si>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</si>
  <si>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</si>
  <si>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</si>
  <si>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</si>
  <si>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</si>
  <si>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</si>
  <si>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</si>
  <si>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</si>
  <si>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</si>
  <si>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</si>
  <si>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</si>
  <si>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</si>
  <si>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</si>
  <si>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</si>
  <si>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</si>
  <si>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</si>
  <si>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</si>
  <si>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</si>
  <si>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</si>
  <si>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</si>
  <si>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</si>
  <si>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</si>
  <si>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</si>
  <si>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</si>
  <si>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</si>
  <si>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</si>
  <si>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</si>
  <si>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</si>
  <si>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</si>
  <si>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</si>
  <si>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</si>
  <si>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</si>
  <si>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</si>
  <si>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</si>
  <si>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</si>
  <si>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</si>
  <si>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</si>
  <si>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</si>
  <si>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</si>
  <si>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</si>
  <si>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</si>
  <si>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</si>
  <si>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</si>
  <si>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</si>
  <si>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</si>
  <si>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</si>
  <si>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</si>
  <si>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</si>
  <si>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</si>
  <si>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</si>
  <si>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</si>
  <si>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</si>
  <si>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</si>
  <si>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</si>
  <si>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</si>
  <si>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</si>
  <si>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</si>
  <si>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</si>
  <si>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</si>
  <si>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</si>
  <si>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</si>
  <si>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</si>
  <si>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</si>
  <si>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</si>
  <si>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</si>
  <si>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</si>
  <si>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</si>
  <si>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</si>
  <si>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</si>
  <si>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</si>
  <si>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</si>
  <si>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</si>
  <si>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</si>
  <si>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</si>
  <si>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</si>
  <si>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</si>
  <si>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</si>
  <si>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</si>
  <si>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</si>
  <si>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</si>
  <si>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</si>
  <si>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</si>
  <si>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</si>
  <si>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</si>
  <si>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</si>
  <si>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</si>
  <si>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</si>
  <si>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</si>
  <si>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</si>
  <si>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</si>
  <si>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</si>
  <si>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</si>
  <si>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</si>
  <si>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</si>
  <si>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</si>
  <si>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</si>
  <si>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</si>
  <si>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</si>
  <si>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</si>
  <si>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</si>
  <si>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</si>
  <si>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</si>
  <si>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</si>
  <si>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</si>
  <si>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</si>
  <si>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</si>
  <si>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</si>
  <si>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</si>
  <si>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</si>
  <si>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</si>
  <si>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</si>
  <si>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</si>
  <si>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</si>
  <si>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</si>
  <si>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</si>
  <si>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</si>
  <si>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</si>
  <si>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</si>
  <si>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</si>
  <si>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</si>
  <si>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</si>
  <si>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</si>
  <si>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</si>
  <si>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</si>
  <si>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</si>
  <si>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</si>
  <si>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</si>
  <si>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</si>
  <si>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</si>
  <si>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</si>
  <si>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</si>
  <si>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</si>
  <si>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</si>
  <si>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</si>
  <si>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</si>
  <si>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</si>
  <si>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</si>
  <si>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</si>
  <si>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</si>
  <si>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</si>
  <si>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</si>
  <si>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</si>
  <si>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</si>
  <si>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</si>
  <si>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</si>
  <si>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</si>
  <si>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</si>
  <si>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</si>
  <si>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</si>
  <si>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</si>
  <si>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</si>
  <si>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</si>
  <si>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</si>
  <si>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</si>
  <si>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</si>
  <si>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</si>
  <si>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</si>
  <si>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</si>
  <si>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</si>
  <si>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</si>
  <si>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</si>
  <si>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</si>
  <si>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</si>
  <si>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</si>
  <si>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</si>
  <si>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</si>
  <si>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</si>
  <si>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</si>
  <si>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</si>
  <si>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</si>
  <si>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</si>
  <si>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</si>
  <si>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</si>
  <si>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</si>
  <si>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</si>
  <si>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</si>
  <si>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</si>
  <si>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</si>
  <si>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</si>
  <si>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</si>
  <si>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</si>
  <si>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</si>
  <si>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</si>
  <si>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</si>
  <si>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</si>
  <si>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</si>
  <si>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</si>
  <si>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</si>
  <si>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</si>
  <si>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</si>
  <si>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</si>
  <si>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</si>
  <si>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</si>
  <si>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</si>
  <si>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</si>
  <si>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</si>
  <si>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</si>
  <si>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</si>
  <si>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</si>
  <si>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</si>
  <si>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</si>
  <si>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</si>
  <si>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</si>
  <si>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</si>
  <si>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</si>
  <si>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</si>
  <si>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</si>
  <si>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</si>
  <si>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</si>
  <si>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</si>
  <si>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</si>
  <si>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</si>
  <si>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</si>
  <si>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</si>
  <si>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</si>
  <si>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</si>
  <si>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</si>
  <si>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</si>
  <si>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</si>
  <si>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</si>
  <si>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</si>
  <si>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</si>
  <si>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</si>
  <si>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</si>
  <si>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</si>
  <si>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</si>
  <si>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</si>
  <si>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</si>
  <si>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</si>
  <si>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</si>
  <si>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</si>
  <si>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</si>
  <si>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</si>
  <si>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</si>
  <si>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</si>
  <si>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</si>
  <si>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</si>
  <si>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</si>
  <si>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</si>
  <si>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</si>
  <si>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</si>
  <si>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</si>
  <si>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</si>
  <si>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</si>
  <si>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</si>
  <si>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</si>
  <si>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</si>
  <si>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</si>
  <si>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</si>
  <si>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</si>
  <si>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</si>
  <si>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</si>
  <si>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</si>
  <si>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</si>
  <si>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</si>
  <si>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</si>
  <si>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</si>
  <si>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</si>
  <si>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</si>
  <si>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</si>
  <si>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</si>
  <si>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</si>
  <si>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</si>
  <si>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</si>
  <si>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</si>
  <si>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</si>
  <si>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</si>
  <si>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</si>
  <si>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</si>
  <si>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</si>
  <si>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</si>
  <si>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</si>
  <si>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</si>
  <si>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</si>
  <si>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</si>
  <si>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</si>
  <si>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</si>
  <si>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</si>
  <si>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</si>
  <si>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</si>
  <si>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</si>
  <si>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</si>
  <si>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</si>
  <si>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</si>
  <si>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</si>
  <si>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</si>
  <si>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</si>
  <si>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</si>
  <si>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</si>
  <si>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</si>
  <si>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</si>
  <si>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</si>
  <si>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</si>
  <si>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</si>
  <si>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</si>
  <si>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</si>
  <si>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</si>
  <si>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</si>
  <si>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</si>
  <si>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</si>
  <si>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</si>
  <si>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</si>
  <si>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</si>
  <si>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</si>
  <si>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</si>
  <si>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</si>
  <si>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</si>
  <si>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</si>
  <si>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</si>
  <si>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</si>
  <si>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</si>
  <si>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</si>
  <si>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</si>
  <si>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</si>
  <si>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</si>
  <si>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</si>
  <si>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</si>
  <si>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</si>
  <si>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</si>
  <si>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</si>
  <si>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</si>
  <si>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</si>
  <si>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</si>
  <si>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</si>
  <si>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</si>
  <si>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</si>
  <si>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</si>
  <si>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</si>
  <si>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</si>
  <si>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</si>
  <si>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</si>
  <si>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</si>
  <si>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</si>
  <si>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</si>
  <si>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</si>
  <si>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</si>
  <si>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</si>
  <si>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</si>
  <si>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</si>
  <si>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</si>
  <si>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</si>
  <si>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</si>
  <si>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</si>
  <si>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</si>
  <si>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</si>
  <si>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</si>
  <si>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</si>
  <si>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</si>
  <si>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</si>
  <si>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</si>
  <si>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</si>
  <si>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</si>
  <si>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</si>
  <si>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</si>
  <si>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</si>
  <si>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</si>
  <si>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</si>
  <si>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</si>
  <si>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</si>
  <si>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</si>
  <si>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</si>
  <si>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</si>
  <si>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</si>
  <si>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</si>
  <si>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</si>
  <si>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</si>
  <si>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</si>
  <si>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</si>
  <si>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</si>
  <si>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</si>
  <si>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</si>
  <si>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</si>
  <si>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</si>
  <si>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</si>
  <si>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</si>
  <si>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</si>
  <si>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</si>
  <si>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</si>
  <si>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</si>
  <si>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</si>
  <si>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</si>
  <si>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</si>
  <si>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</si>
  <si>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</si>
  <si>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</si>
  <si>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</si>
  <si>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</si>
  <si>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</si>
  <si>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</si>
  <si>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</si>
  <si>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</si>
  <si>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</si>
  <si>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</si>
  <si>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</si>
  <si>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</si>
  <si>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</si>
  <si>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</si>
  <si>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</si>
  <si>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</si>
  <si>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</si>
  <si>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</si>
  <si>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</si>
  <si>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</si>
  <si>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</si>
  <si>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</si>
  <si>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</si>
  <si>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</si>
  <si>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</si>
  <si>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</si>
  <si>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</si>
  <si>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</si>
  <si>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</si>
  <si>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</si>
  <si>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</si>
  <si>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</si>
  <si>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</si>
  <si>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</si>
  <si>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</si>
  <si>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</si>
  <si>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</si>
  <si>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</si>
  <si>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</si>
  <si>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</si>
  <si>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</si>
  <si>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</si>
  <si>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</si>
  <si>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</si>
  <si>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</si>
  <si>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</si>
  <si>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</si>
  <si>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</si>
  <si>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</si>
  <si>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</si>
  <si>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</si>
  <si>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</si>
  <si>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</si>
  <si>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</si>
  <si>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</si>
  <si>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</si>
  <si>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</si>
  <si>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</si>
  <si>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</si>
  <si>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</si>
  <si>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</si>
  <si>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</si>
  <si>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</si>
  <si>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</si>
  <si>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</si>
  <si>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</si>
  <si>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</si>
  <si>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</si>
  <si>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</si>
  <si>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</si>
  <si>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</si>
  <si>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</si>
  <si>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</si>
  <si>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</si>
  <si>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</si>
  <si>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</si>
  <si>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</si>
  <si>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</si>
  <si>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</si>
  <si>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</si>
  <si>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</si>
  <si>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</si>
  <si>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</si>
  <si>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</si>
  <si>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</si>
  <si>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</si>
  <si>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</si>
  <si>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</si>
  <si>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</si>
  <si>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</si>
  <si>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</si>
  <si>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</si>
  <si>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</si>
  <si>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</si>
  <si>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</si>
  <si>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</si>
  <si>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</si>
  <si>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</si>
  <si>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</si>
  <si>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</si>
  <si>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</si>
  <si>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</si>
  <si>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</si>
  <si>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</si>
  <si>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</si>
  <si>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</si>
  <si>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</si>
  <si>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</si>
  <si>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</si>
  <si>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</si>
  <si>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</si>
  <si>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</si>
  <si>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</si>
  <si>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</si>
  <si>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</si>
  <si>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</si>
  <si>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</si>
  <si>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</si>
  <si>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</si>
  <si>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</si>
  <si>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</si>
  <si>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</si>
  <si>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</si>
  <si>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</si>
  <si>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</si>
  <si>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</si>
  <si>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</si>
  <si>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</si>
  <si>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</si>
  <si>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</si>
  <si>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</si>
  <si>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</si>
  <si>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</si>
  <si>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</si>
  <si>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</si>
  <si>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</si>
  <si>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</si>
  <si>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</si>
  <si>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</si>
  <si>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</si>
  <si>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</si>
  <si>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</si>
  <si>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</si>
  <si>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</si>
  <si>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</si>
  <si>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</si>
  <si>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</si>
  <si>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</si>
  <si>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</si>
  <si>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</si>
  <si>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</si>
  <si>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</si>
  <si>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</si>
  <si>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</si>
  <si>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</si>
  <si>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</si>
  <si>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</si>
  <si>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</si>
  <si>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</si>
  <si>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</si>
  <si>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</si>
  <si>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</si>
  <si>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</si>
  <si>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</si>
  <si>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</si>
  <si>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</si>
  <si>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</si>
  <si>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</si>
  <si>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</si>
  <si>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</si>
  <si>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</si>
  <si>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</si>
  <si>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</si>
  <si>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</si>
  <si>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</si>
  <si>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</si>
  <si>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</si>
  <si>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</si>
  <si>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</si>
  <si>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</si>
  <si>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</si>
  <si>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</si>
  <si>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</si>
  <si>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</si>
  <si>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</si>
  <si>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</si>
  <si>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</si>
  <si>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</si>
  <si>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</si>
  <si>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</si>
  <si>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</si>
  <si>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</si>
  <si>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</si>
  <si>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</si>
  <si>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</si>
  <si>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</si>
  <si>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</si>
  <si>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</si>
  <si>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</si>
  <si>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</si>
  <si>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</si>
  <si>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</si>
  <si>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</si>
  <si>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</si>
  <si>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</si>
  <si>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</si>
  <si>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</si>
  <si>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</si>
  <si>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</si>
  <si>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</si>
  <si>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</si>
  <si>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</si>
  <si>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</si>
  <si>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</si>
  <si>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</si>
  <si>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</si>
  <si>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</si>
  <si>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</si>
  <si>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</si>
  <si>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</si>
  <si>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</si>
  <si>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</si>
  <si>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</si>
  <si>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</si>
  <si>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</si>
  <si>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</si>
  <si>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</si>
  <si>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</si>
  <si>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</si>
  <si>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</si>
  <si>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</si>
  <si>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</si>
  <si>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</si>
  <si>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</si>
  <si>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</si>
  <si>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</si>
  <si>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</si>
  <si>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</si>
  <si>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</si>
  <si>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</si>
  <si>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</si>
  <si>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</si>
  <si>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</si>
  <si>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</si>
  <si>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</si>
  <si>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</si>
  <si>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</si>
  <si>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</si>
  <si>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</si>
  <si>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</si>
  <si>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</si>
  <si>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</si>
  <si>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</si>
  <si>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</si>
  <si>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</si>
  <si>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</si>
  <si>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</si>
  <si>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</si>
  <si>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</si>
  <si>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</si>
  <si>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</si>
  <si>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</si>
  <si>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</si>
  <si>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</si>
  <si>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</si>
  <si>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</si>
  <si>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</si>
  <si>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</si>
  <si>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</si>
  <si>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</si>
  <si>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</si>
  <si>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</si>
  <si>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</si>
  <si>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</si>
  <si>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</si>
  <si>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</si>
  <si>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</si>
  <si>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</si>
  <si>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</si>
  <si>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</si>
  <si>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</si>
  <si>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</si>
  <si>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</si>
  <si>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</si>
  <si>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</si>
  <si>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</si>
  <si>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</si>
  <si>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</si>
  <si>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</si>
  <si>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</si>
  <si>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</si>
  <si>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</si>
  <si>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</si>
  <si>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</si>
  <si>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</si>
  <si>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</si>
  <si>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</si>
  <si>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</si>
  <si>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</si>
  <si>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</si>
  <si>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</si>
  <si>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</si>
  <si>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</si>
  <si>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</si>
  <si>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</si>
  <si>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</si>
  <si>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</si>
  <si>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</si>
  <si>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</si>
  <si>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</si>
  <si>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</si>
  <si>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</si>
  <si>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</si>
  <si>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</si>
  <si>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</si>
  <si>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</si>
  <si>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</si>
  <si>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</si>
  <si>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</si>
  <si>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</si>
  <si>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</si>
  <si>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</si>
  <si>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</si>
  <si>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</si>
  <si>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</si>
  <si>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</si>
  <si>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</si>
  <si>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</si>
  <si>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</si>
  <si>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</si>
  <si>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</si>
  <si>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</si>
  <si>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</si>
  <si>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</si>
  <si>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</si>
  <si>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</si>
  <si>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</si>
  <si>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</si>
  <si>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</si>
  <si>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</si>
  <si>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</si>
  <si>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</si>
  <si>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</si>
  <si>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</si>
  <si>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</si>
  <si>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</si>
  <si>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</si>
  <si>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</si>
  <si>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</si>
  <si>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</si>
  <si>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</si>
  <si>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</si>
  <si>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</si>
  <si>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</si>
  <si>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</si>
  <si>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</si>
  <si>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</si>
  <si>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</si>
  <si>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</si>
  <si>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</si>
  <si>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</si>
  <si>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</si>
  <si>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</si>
  <si>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</si>
  <si>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</si>
  <si>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</si>
  <si>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</si>
  <si>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</si>
  <si>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</si>
  <si>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</si>
  <si>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</si>
  <si>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</si>
  <si>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</si>
  <si>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</si>
  <si>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</si>
  <si>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</si>
  <si>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</si>
  <si>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</si>
  <si>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</si>
  <si>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</si>
  <si>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</si>
  <si>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</si>
  <si>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</si>
  <si>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</si>
  <si>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</si>
  <si>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</si>
  <si>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</si>
  <si>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</si>
  <si>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</si>
  <si>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</si>
  <si>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</si>
  <si>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</si>
  <si>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</si>
  <si>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</si>
  <si>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</si>
  <si>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</si>
  <si>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</si>
  <si>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</si>
  <si>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</si>
  <si>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</si>
  <si>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</si>
  <si>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</si>
  <si>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</si>
  <si>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</si>
  <si>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</si>
  <si>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</si>
  <si>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</si>
  <si>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</si>
  <si>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</si>
  <si>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</si>
  <si>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</si>
  <si>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</si>
  <si>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</si>
  <si>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</si>
  <si>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</si>
  <si>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</si>
  <si>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</si>
  <si>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</si>
  <si>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</si>
  <si>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</si>
  <si>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</si>
  <si>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</si>
  <si>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</si>
  <si>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</si>
  <si>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</si>
  <si>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</si>
  <si>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</si>
  <si>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</si>
  <si>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</si>
  <si>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</si>
  <si>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</si>
  <si>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</si>
  <si>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</si>
  <si>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</si>
  <si>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</si>
  <si>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</si>
  <si>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</si>
  <si>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</si>
  <si>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</si>
  <si>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</si>
  <si>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</si>
  <si>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</si>
  <si>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</si>
  <si>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</si>
  <si>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</si>
  <si>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</si>
  <si>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</si>
  <si>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</si>
  <si>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</si>
  <si>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</si>
  <si>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</si>
  <si>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</si>
  <si>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</si>
  <si>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</si>
  <si>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</si>
  <si>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</si>
  <si>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</si>
  <si>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</si>
  <si>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</si>
  <si>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</si>
  <si>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</si>
  <si>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</si>
  <si>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</si>
  <si>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</si>
  <si>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</si>
  <si>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</si>
  <si>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</si>
  <si>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</si>
  <si>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</si>
  <si>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</si>
  <si>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</si>
  <si>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</si>
  <si>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</si>
  <si>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</si>
  <si>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</si>
  <si>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</si>
  <si>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</si>
  <si>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</si>
  <si>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</si>
  <si>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</si>
  <si>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</si>
  <si>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</si>
  <si>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</si>
  <si>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</si>
  <si>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</si>
  <si>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</si>
  <si>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</si>
  <si>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</si>
  <si>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</si>
  <si>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</si>
  <si>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</si>
  <si>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</si>
  <si>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</si>
  <si>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</si>
  <si>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</si>
  <si>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</si>
  <si>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</si>
  <si>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</si>
  <si>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</si>
  <si>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</si>
  <si>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</si>
  <si>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</si>
  <si>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</si>
  <si>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</si>
  <si>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</si>
  <si>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</si>
  <si>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</si>
  <si>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</si>
  <si>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</si>
  <si>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</si>
  <si>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</si>
  <si>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</si>
  <si>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</si>
  <si>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</si>
  <si>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</si>
  <si>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</si>
  <si>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</si>
  <si>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</si>
  <si>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</si>
  <si>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</si>
  <si>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</si>
  <si>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</si>
  <si>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</si>
  <si>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</si>
  <si>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</si>
  <si>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</si>
  <si>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</si>
  <si>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</si>
  <si>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</si>
  <si>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</si>
  <si>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</si>
  <si>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</si>
  <si>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</si>
  <si>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</si>
  <si>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</si>
  <si>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</si>
  <si>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</si>
  <si>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</si>
  <si>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</si>
  <si>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</si>
  <si>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</si>
  <si>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</si>
  <si>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</si>
  <si>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</si>
  <si>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</si>
  <si>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</si>
  <si>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</si>
  <si>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</si>
  <si>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</si>
  <si>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</si>
  <si>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</si>
  <si>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</si>
  <si>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</si>
  <si>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</si>
  <si>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</si>
  <si>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</si>
  <si>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</si>
  <si>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</si>
  <si>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</si>
  <si>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</si>
  <si>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</si>
  <si>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</si>
  <si>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</si>
  <si>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</si>
  <si>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</si>
  <si>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</si>
  <si>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</si>
  <si>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</si>
  <si>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</si>
  <si>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</si>
  <si>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</si>
  <si>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</si>
  <si>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</si>
  <si>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</si>
  <si>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</si>
  <si>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</si>
  <si>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</si>
  <si>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</si>
  <si>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</si>
  <si>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</si>
  <si>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</si>
  <si>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</si>
  <si>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</si>
  <si>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</si>
  <si>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</si>
  <si>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</si>
  <si>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</si>
  <si>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</si>
  <si>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</si>
  <si>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</si>
  <si>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</si>
  <si>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</si>
  <si>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</si>
  <si>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</si>
  <si>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</si>
  <si>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</si>
  <si>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</si>
  <si>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</si>
  <si>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</si>
  <si>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</si>
  <si>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</si>
  <si>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</si>
  <si>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</si>
  <si>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</si>
  <si>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</si>
  <si>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</si>
  <si>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</si>
  <si>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</si>
  <si>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</si>
  <si>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</si>
  <si>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</si>
  <si>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</si>
  <si>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</si>
  <si>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</si>
  <si>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</si>
  <si>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</si>
  <si>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</si>
  <si>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</si>
  <si>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</si>
  <si>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</si>
  <si>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</si>
  <si>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</si>
  <si>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</si>
  <si>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</si>
  <si>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</si>
  <si>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</si>
  <si>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</si>
  <si>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</si>
  <si>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</si>
  <si>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</si>
  <si>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</si>
  <si>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</si>
  <si>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</si>
  <si>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</si>
  <si>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</si>
  <si>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</si>
  <si>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</si>
  <si>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</si>
  <si>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</si>
  <si>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</si>
  <si>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</si>
  <si>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</si>
  <si>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</si>
  <si>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</si>
  <si>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</si>
  <si>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</si>
  <si>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</si>
  <si>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</si>
  <si>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</si>
  <si>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</si>
  <si>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</si>
  <si>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</si>
  <si>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</si>
  <si>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</si>
  <si>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</si>
  <si>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</si>
  <si>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</si>
  <si>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</si>
  <si>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</si>
  <si>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</si>
  <si>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</si>
  <si>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</si>
  <si>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</si>
  <si>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</si>
  <si>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</si>
  <si>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</si>
  <si>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</si>
  <si>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</si>
  <si>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</si>
  <si>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</si>
  <si>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</si>
  <si>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</si>
  <si>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</si>
  <si>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</si>
  <si>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</si>
  <si>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</si>
  <si>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</si>
  <si>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</si>
  <si>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</si>
  <si>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</si>
  <si>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</si>
  <si>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</si>
  <si>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</si>
  <si>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</si>
  <si>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</si>
  <si>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</si>
  <si>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</si>
  <si>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</si>
  <si>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</si>
  <si>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</si>
  <si>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</si>
  <si>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</si>
  <si>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</si>
  <si>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</si>
  <si>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</si>
  <si>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</si>
  <si>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</si>
  <si>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</si>
  <si>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</si>
  <si>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</si>
  <si>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</si>
  <si>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</si>
  <si>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</si>
  <si>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</si>
  <si>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</si>
  <si>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</si>
  <si>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</si>
  <si>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</si>
  <si>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</si>
  <si>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</si>
  <si>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</si>
  <si>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</si>
  <si>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</si>
  <si>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</si>
  <si>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</si>
  <si>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</si>
  <si>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</si>
  <si>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</si>
  <si>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</si>
  <si>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</si>
  <si>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</si>
  <si>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</si>
  <si>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</si>
  <si>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</si>
  <si>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</si>
  <si>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</si>
  <si>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</si>
  <si>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</si>
  <si>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</si>
  <si>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</si>
  <si>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</si>
  <si>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</si>
  <si>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</si>
  <si>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</si>
  <si>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</si>
  <si>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</si>
  <si>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</si>
  <si>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</si>
  <si>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</si>
  <si>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</si>
  <si>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</si>
  <si>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</si>
  <si>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</si>
  <si>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</si>
  <si>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</si>
  <si>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</si>
  <si>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</si>
  <si>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</si>
  <si>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</si>
  <si>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</si>
  <si>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</si>
  <si>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</si>
  <si>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</si>
  <si>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</si>
  <si>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</si>
  <si>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</si>
  <si>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</si>
  <si>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</si>
  <si>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</si>
  <si>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</si>
  <si>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</si>
  <si>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</si>
  <si>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</si>
  <si>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</si>
  <si>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</si>
  <si>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</si>
  <si>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</si>
  <si>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</si>
  <si>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</si>
  <si>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</si>
  <si>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</si>
  <si>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</si>
  <si>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</si>
  <si>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</si>
  <si>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</si>
  <si>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</si>
  <si>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</si>
  <si>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</si>
  <si>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</si>
  <si>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</si>
  <si>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</si>
  <si>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</si>
  <si>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</si>
  <si>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</si>
  <si>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</si>
  <si>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</si>
  <si>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</si>
  <si>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</si>
  <si>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</si>
  <si>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</si>
  <si>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</si>
  <si>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</si>
  <si>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</si>
  <si>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</si>
  <si>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</si>
  <si>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</si>
  <si>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</si>
  <si>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</si>
  <si>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</si>
  <si>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</si>
  <si>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</si>
  <si>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</si>
  <si>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</si>
  <si>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</si>
  <si>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</si>
  <si>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</si>
  <si>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</si>
  <si>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</si>
  <si>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</si>
  <si>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</si>
  <si>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</si>
  <si>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</si>
  <si>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</si>
  <si>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</si>
  <si>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</si>
  <si>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</si>
  <si>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</si>
  <si>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</si>
  <si>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</si>
  <si>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</si>
  <si>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</si>
  <si>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</si>
  <si>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</si>
  <si>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</si>
  <si>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</si>
  <si>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</si>
  <si>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</si>
  <si>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</si>
  <si>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</si>
  <si>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</si>
  <si>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</si>
  <si>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</si>
  <si>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</si>
  <si>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</si>
  <si>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</si>
  <si>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</si>
  <si>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</si>
  <si>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</si>
  <si>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</si>
  <si>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</si>
  <si>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</si>
  <si>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</si>
  <si>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</si>
  <si>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</si>
  <si>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</si>
  <si>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</si>
  <si>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</si>
  <si>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</si>
  <si>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</si>
  <si>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</si>
  <si>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</si>
  <si>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</si>
  <si>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</si>
  <si>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</si>
  <si>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</si>
  <si>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</si>
  <si>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</si>
  <si>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</si>
  <si>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</si>
  <si>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</si>
  <si>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</si>
  <si>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</si>
  <si>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</si>
  <si>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</si>
  <si>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</si>
  <si>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</si>
  <si>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</si>
  <si>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</si>
  <si>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</si>
  <si>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</si>
  <si>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</si>
  <si>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</si>
  <si>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</si>
  <si>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</si>
  <si>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</si>
  <si>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</si>
  <si>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</si>
  <si>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</si>
  <si>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</si>
  <si>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</si>
  <si>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</si>
  <si>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</si>
  <si>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</si>
  <si>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</si>
  <si>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</si>
  <si>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</si>
  <si>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</si>
  <si>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</si>
  <si>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</si>
  <si>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</si>
  <si>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</si>
  <si>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</si>
  <si>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</si>
  <si>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</si>
  <si>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</si>
  <si>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</si>
  <si>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</si>
  <si>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</si>
  <si>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</si>
  <si>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</si>
  <si>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</si>
  <si>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</si>
  <si>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</si>
  <si>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</si>
  <si>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</si>
  <si>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</si>
  <si>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</si>
  <si>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</si>
  <si>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</si>
  <si>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</si>
  <si>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</si>
  <si>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</si>
  <si>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</si>
  <si>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</si>
  <si>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</si>
  <si>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</si>
  <si>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</si>
  <si>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</si>
  <si>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</si>
  <si>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</si>
  <si>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</si>
  <si>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</si>
  <si>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</si>
  <si>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</si>
  <si>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</si>
  <si>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</si>
  <si>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</si>
  <si>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</si>
  <si>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</si>
  <si>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</si>
  <si>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</si>
  <si>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</si>
  <si>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</si>
  <si>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</si>
  <si>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</si>
  <si>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</si>
  <si>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</si>
  <si>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</si>
  <si>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</si>
  <si>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</si>
  <si>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</si>
  <si>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</si>
  <si>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</si>
  <si>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</si>
  <si>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</si>
  <si>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</si>
  <si>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</si>
  <si>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</si>
  <si>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</si>
  <si>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</si>
  <si>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</si>
  <si>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</si>
  <si>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</si>
  <si>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</si>
  <si>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</si>
  <si>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</si>
  <si>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</si>
  <si>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</si>
  <si>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</si>
  <si>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</si>
  <si>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</si>
  <si>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</si>
  <si>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</si>
  <si>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</si>
  <si>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</si>
  <si>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</si>
  <si>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</si>
  <si>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</si>
  <si>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</si>
  <si>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</si>
  <si>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</si>
  <si>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</si>
  <si>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</si>
  <si>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</si>
  <si>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</si>
  <si>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</si>
  <si>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</si>
  <si>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</si>
  <si>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</si>
  <si>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</si>
  <si>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</si>
  <si>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</si>
  <si>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</si>
  <si>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</si>
  <si>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</si>
  <si>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</si>
  <si>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</si>
  <si>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</si>
  <si>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</si>
  <si>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</si>
  <si>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</si>
  <si>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</si>
  <si>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</si>
  <si>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</si>
  <si>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</si>
  <si>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</si>
  <si>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</si>
  <si>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</si>
  <si>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</si>
  <si>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</si>
  <si>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</si>
  <si>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</si>
  <si>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</si>
  <si>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</si>
  <si>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</si>
  <si>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</si>
  <si>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</si>
  <si>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</si>
  <si>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</si>
  <si>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</si>
  <si>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</si>
  <si>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</si>
  <si>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</si>
  <si>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</si>
  <si>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</si>
  <si>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</si>
  <si>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</si>
  <si>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</si>
  <si>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</si>
  <si>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</si>
  <si>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</si>
  <si>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</si>
  <si>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</si>
  <si>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</si>
  <si>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</si>
  <si>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</si>
  <si>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</si>
  <si>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</si>
  <si>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</si>
  <si>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</si>
  <si>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</si>
  <si>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</si>
  <si>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</si>
  <si>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</si>
  <si>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</si>
  <si>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</si>
  <si>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</si>
  <si>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</si>
  <si>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</si>
  <si>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</si>
  <si>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</si>
  <si>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</si>
  <si>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</si>
  <si>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</si>
  <si>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</si>
  <si>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</si>
  <si>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</si>
  <si>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</si>
  <si>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</si>
  <si>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</si>
  <si>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</si>
  <si>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</si>
  <si>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</si>
  <si>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</si>
  <si>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</si>
  <si>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</si>
  <si>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</si>
  <si>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</si>
  <si>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</si>
  <si>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</si>
  <si>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</si>
  <si>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</si>
  <si>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</si>
  <si>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</si>
  <si>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</si>
  <si>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</si>
  <si>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</si>
  <si>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</si>
  <si>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</si>
  <si>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</si>
  <si>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</si>
  <si>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</si>
  <si>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</si>
  <si>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</si>
  <si>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</si>
  <si>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</si>
  <si>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</si>
  <si>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</si>
  <si>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</si>
  <si>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</si>
  <si>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</si>
  <si>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</si>
  <si>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</si>
  <si>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</si>
  <si>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</si>
  <si>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</si>
  <si>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</si>
  <si>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</si>
  <si>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</si>
  <si>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</si>
  <si>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</si>
  <si>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</si>
  <si>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</si>
  <si>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</si>
  <si>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</si>
  <si>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</si>
  <si>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</si>
  <si>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</si>
  <si>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</si>
  <si>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</si>
  <si>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</si>
  <si>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</si>
  <si>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</si>
  <si>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</si>
  <si>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</si>
  <si>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</si>
  <si>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</si>
  <si>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</si>
  <si>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</si>
  <si>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</si>
  <si>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</si>
  <si>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</si>
  <si>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</si>
  <si>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</si>
  <si>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</si>
  <si>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</si>
  <si>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</si>
  <si>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</si>
  <si>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</si>
  <si>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</si>
  <si>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</si>
  <si>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</si>
  <si>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</si>
  <si>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</si>
  <si>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</si>
  <si>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</si>
  <si>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</si>
  <si>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</si>
  <si>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</si>
  <si>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</si>
  <si>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</si>
  <si>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</si>
  <si>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</si>
  <si>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</si>
  <si>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</si>
  <si>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</si>
  <si>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</si>
  <si>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</si>
  <si>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</si>
  <si>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</si>
  <si>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</si>
  <si>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</si>
  <si>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</si>
  <si>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</si>
  <si>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</si>
  <si>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</si>
  <si>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</si>
  <si>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</si>
  <si>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</si>
  <si>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</si>
  <si>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</si>
  <si>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</si>
  <si>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</si>
  <si>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</si>
  <si>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</si>
  <si>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</si>
  <si>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</si>
  <si>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</si>
  <si>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</si>
  <si>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</si>
  <si>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</si>
  <si>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</si>
  <si>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</si>
  <si>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</si>
  <si>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</si>
  <si>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</si>
  <si>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</si>
  <si>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</si>
  <si>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</si>
  <si>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</si>
  <si>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</si>
  <si>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</si>
  <si>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</si>
  <si>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</si>
  <si>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</si>
  <si>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</si>
  <si>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</si>
  <si>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</si>
  <si>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</si>
  <si>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</si>
  <si>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</si>
  <si>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</si>
  <si>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</si>
  <si>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</si>
  <si>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</si>
  <si>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</si>
  <si>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</si>
  <si>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</si>
  <si>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</si>
  <si>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</si>
  <si>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</si>
  <si>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</si>
  <si>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</si>
  <si>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</si>
  <si>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</si>
  <si>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</si>
  <si>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</si>
  <si>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</si>
  <si>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</si>
  <si>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</si>
  <si>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</si>
  <si>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</si>
  <si>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</si>
  <si>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</si>
  <si>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</si>
  <si>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</si>
  <si>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</si>
  <si>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</si>
  <si>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</si>
  <si>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</si>
  <si>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</si>
  <si>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</si>
  <si>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</si>
  <si>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</si>
  <si>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</si>
  <si>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</si>
  <si>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</si>
  <si>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</si>
  <si>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</si>
  <si>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</si>
  <si>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</si>
  <si>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</si>
  <si>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</si>
  <si>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</si>
  <si>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</si>
  <si>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</si>
  <si>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</si>
  <si>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</si>
  <si>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</si>
  <si>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</si>
  <si>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</si>
  <si>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</si>
  <si>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</si>
  <si>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</si>
  <si>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</si>
  <si>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</si>
  <si>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</si>
  <si>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</si>
  <si>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</si>
  <si>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</si>
  <si>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</si>
  <si>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</si>
  <si>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</si>
  <si>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</si>
  <si>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</si>
  <si>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</si>
  <si>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</si>
  <si>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</si>
  <si>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</si>
  <si>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</si>
  <si>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</si>
  <si>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</si>
  <si>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</si>
  <si>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</si>
  <si>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</si>
  <si>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</si>
  <si>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</si>
  <si>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</si>
  <si>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</si>
  <si>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</si>
  <si>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</si>
  <si>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</si>
  <si>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</si>
  <si>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</si>
  <si>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</si>
  <si>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</si>
  <si>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</si>
  <si>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</si>
  <si>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</si>
  <si>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</si>
  <si>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</si>
  <si>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</si>
  <si>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</si>
  <si>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</si>
  <si>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</si>
  <si>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</si>
  <si>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</si>
  <si>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</si>
  <si>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</si>
  <si>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</si>
  <si>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</si>
  <si>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</si>
  <si>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</si>
  <si>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</si>
  <si>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</si>
  <si>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</si>
  <si>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</si>
  <si>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</si>
  <si>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</si>
  <si>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</si>
  <si>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</si>
  <si>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</si>
  <si>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</si>
  <si>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</si>
  <si>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</si>
  <si>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</si>
  <si>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</si>
  <si>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</si>
  <si>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</si>
  <si>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</si>
  <si>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</si>
  <si>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</si>
  <si>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</si>
  <si>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</si>
  <si>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</si>
  <si>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</si>
  <si>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</si>
  <si>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</si>
  <si>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</si>
  <si>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</si>
  <si>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</si>
  <si>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</si>
  <si>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</si>
  <si>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</si>
  <si>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</si>
  <si>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</si>
  <si>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</si>
  <si>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</si>
  <si>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</si>
  <si>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</si>
  <si>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</si>
  <si>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</si>
  <si>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</si>
  <si>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</si>
  <si>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</si>
  <si>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</si>
  <si>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</si>
  <si>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</si>
  <si>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</si>
  <si>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</si>
  <si>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</si>
  <si>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</si>
  <si>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</si>
  <si>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</si>
  <si>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</si>
  <si>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</si>
  <si>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</si>
  <si>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</si>
  <si>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</si>
  <si>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</si>
  <si>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</si>
  <si>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</si>
  <si>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</si>
  <si>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</si>
  <si>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</si>
  <si>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</si>
  <si>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</si>
  <si>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</si>
  <si>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</si>
  <si>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</si>
  <si>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</si>
  <si>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</si>
  <si>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</si>
  <si>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</si>
  <si>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</si>
  <si>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</si>
  <si>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</si>
  <si>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</si>
  <si>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</si>
  <si>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</si>
  <si>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</si>
  <si>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</si>
  <si>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</si>
  <si>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</si>
  <si>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</si>
  <si>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</si>
  <si>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</si>
  <si>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</si>
  <si>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</si>
  <si>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</si>
  <si>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</si>
  <si>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</si>
  <si>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</si>
  <si>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</si>
  <si>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</si>
  <si>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</si>
  <si>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</si>
  <si>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</si>
  <si>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</si>
  <si>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</si>
  <si>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</si>
  <si>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</si>
  <si>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</si>
  <si>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</si>
  <si>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</si>
  <si>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</si>
  <si>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</si>
  <si>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</si>
  <si>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</si>
  <si>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</si>
  <si>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</si>
  <si>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</si>
  <si>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</si>
  <si>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</si>
  <si>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</si>
  <si>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</si>
  <si>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</si>
  <si>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</si>
  <si>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</si>
  <si>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</si>
  <si>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</si>
  <si>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</si>
  <si>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</si>
  <si>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</si>
  <si>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</si>
  <si>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</si>
  <si>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</si>
  <si>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</si>
  <si>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</si>
  <si>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</si>
  <si>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</si>
  <si>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</si>
  <si>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</si>
  <si>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</si>
  <si>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</si>
  <si>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</si>
  <si>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</si>
  <si>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</si>
  <si>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</si>
  <si>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</si>
  <si>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</si>
  <si>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</si>
  <si>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</si>
  <si>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</si>
  <si>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</si>
  <si>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</si>
  <si>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</si>
  <si>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</si>
  <si>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</si>
  <si>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</si>
  <si>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</si>
  <si>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</si>
  <si>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</si>
  <si>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</si>
  <si>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</si>
  <si>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</si>
  <si>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</si>
  <si>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</si>
  <si>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</si>
  <si>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</si>
  <si>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</si>
  <si>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</si>
  <si>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</si>
  <si>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</si>
  <si>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</si>
  <si>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</si>
  <si>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</si>
  <si>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</si>
  <si>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</si>
  <si>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</si>
  <si>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</si>
  <si>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</si>
  <si>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</si>
  <si>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</si>
  <si>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</si>
  <si>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</si>
  <si>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</si>
  <si>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</si>
  <si>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</si>
  <si>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</si>
  <si>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</si>
  <si>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</si>
  <si>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</si>
  <si>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</si>
  <si>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</si>
  <si>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</si>
  <si>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</si>
  <si>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</si>
  <si>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</si>
  <si>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</si>
  <si>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</si>
  <si>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</si>
  <si>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</si>
  <si>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</si>
  <si>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</si>
  <si>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</si>
  <si>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</si>
  <si>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</si>
  <si>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</si>
  <si>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</si>
  <si>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</si>
  <si>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</si>
  <si>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</si>
  <si>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</si>
  <si>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</si>
  <si>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</si>
  <si>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</si>
  <si>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</si>
  <si>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</si>
  <si>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</si>
  <si>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</si>
  <si>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</si>
  <si>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</si>
  <si>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</si>
  <si>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</si>
  <si>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</si>
  <si>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</si>
  <si>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</si>
  <si>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</si>
  <si>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</si>
  <si>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</si>
  <si>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</si>
  <si>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</si>
  <si>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</si>
  <si>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</si>
  <si>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</si>
  <si>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</si>
  <si>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</si>
  <si>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</si>
  <si>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</si>
  <si>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</si>
  <si>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</si>
  <si>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</si>
  <si>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</si>
  <si>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</si>
  <si>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</si>
  <si>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</si>
  <si>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</si>
  <si>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</si>
  <si>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</si>
  <si>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</si>
  <si>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</si>
  <si>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</si>
  <si>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</si>
  <si>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</si>
  <si>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</si>
  <si>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</si>
  <si>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</si>
  <si>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</si>
  <si>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</si>
  <si>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</si>
  <si>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</si>
  <si>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</si>
  <si>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</si>
  <si>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</si>
  <si>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</si>
  <si>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</si>
  <si>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</si>
  <si>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</si>
  <si>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</si>
  <si>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</si>
  <si>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</si>
  <si>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</si>
  <si>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</si>
  <si>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</si>
  <si>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</si>
  <si>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</si>
  <si>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</si>
  <si>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</si>
  <si>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</si>
  <si>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</si>
  <si>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</si>
  <si>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</si>
  <si>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</si>
  <si>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</si>
  <si>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</si>
  <si>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</si>
  <si>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</si>
  <si>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</si>
  <si>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</si>
  <si>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</si>
  <si>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</si>
  <si>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</si>
  <si>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</si>
  <si>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</si>
  <si>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</si>
  <si>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</si>
  <si>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</si>
  <si>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</si>
  <si>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</si>
  <si>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</si>
  <si>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</si>
  <si>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</si>
  <si>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</si>
  <si>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</si>
  <si>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</si>
  <si>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</si>
  <si>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</si>
  <si>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</si>
  <si>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</si>
  <si>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</si>
  <si>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</si>
  <si>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</si>
  <si>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</si>
  <si>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</si>
  <si>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</si>
  <si>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</si>
  <si>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</si>
  <si>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</si>
  <si>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</si>
  <si>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</si>
  <si>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</si>
  <si>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</si>
  <si>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</si>
  <si>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</si>
  <si>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</si>
  <si>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</si>
  <si>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</si>
  <si>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</si>
  <si>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</si>
  <si>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</si>
  <si>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</si>
  <si>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</si>
  <si>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</si>
  <si>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</si>
  <si>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</si>
  <si>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</si>
  <si>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</si>
  <si>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</si>
  <si>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</si>
  <si>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</si>
  <si>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</si>
  <si>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</si>
  <si>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</si>
  <si>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</si>
  <si>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</si>
  <si>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</si>
  <si>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</si>
  <si>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</si>
  <si>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</si>
  <si>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</si>
  <si>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</si>
  <si>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</si>
  <si>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</si>
  <si>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</si>
  <si>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</si>
  <si>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</si>
  <si>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</si>
  <si>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</si>
  <si>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</si>
  <si>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</si>
  <si>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</si>
  <si>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</si>
  <si>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</si>
  <si>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</si>
  <si>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</si>
  <si>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</si>
  <si>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</si>
  <si>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</si>
  <si>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</si>
  <si>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</si>
  <si>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</si>
  <si>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</si>
  <si>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</si>
  <si>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</si>
  <si>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</si>
  <si>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</si>
  <si>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</si>
  <si>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</si>
  <si>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</si>
  <si>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</si>
  <si>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</si>
  <si>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</si>
  <si>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</si>
  <si>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</si>
  <si>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</si>
  <si>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</si>
  <si>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</si>
  <si>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</si>
  <si>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</si>
  <si>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</si>
  <si>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</si>
  <si>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</si>
  <si>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</si>
  <si>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</si>
  <si>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</si>
  <si>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</si>
  <si>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</si>
  <si>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</si>
  <si>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</si>
  <si>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</si>
  <si>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</si>
  <si>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</si>
  <si>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</si>
  <si>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</si>
  <si>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</si>
  <si>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</si>
  <si>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</si>
  <si>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</si>
  <si>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</si>
  <si>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</si>
  <si>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</si>
  <si>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</si>
  <si>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</si>
  <si>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</si>
  <si>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</si>
  <si>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</si>
  <si>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</si>
  <si>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</si>
  <si>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</si>
  <si>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</si>
  <si>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</si>
  <si>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</si>
  <si>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</si>
  <si>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</si>
  <si>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</si>
  <si>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</si>
  <si>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</si>
  <si>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</si>
  <si>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</si>
  <si>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</si>
  <si>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</si>
  <si>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</si>
  <si>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</si>
  <si>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</si>
  <si>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</si>
  <si>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</si>
  <si>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</si>
  <si>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</si>
  <si>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</si>
  <si>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</si>
  <si>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</si>
  <si>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</si>
  <si>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</si>
  <si>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</si>
  <si>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</si>
  <si>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</si>
  <si>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</si>
  <si>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</si>
  <si>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</si>
  <si>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</si>
  <si>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</si>
  <si>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</si>
  <si>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</si>
  <si>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</si>
  <si>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</si>
  <si>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</si>
  <si>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</si>
  <si>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</si>
  <si>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</si>
  <si>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</si>
  <si>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</si>
  <si>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</si>
  <si>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</si>
  <si>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</si>
  <si>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</si>
  <si>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</si>
  <si>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</si>
  <si>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</si>
  <si>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</si>
  <si>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</si>
  <si>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</si>
  <si>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</si>
  <si>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</si>
  <si>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</si>
  <si>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</si>
  <si>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</si>
  <si>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</si>
  <si>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</si>
  <si>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</si>
  <si>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</si>
  <si>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</si>
  <si>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</si>
  <si>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</si>
  <si>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</si>
  <si>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</si>
  <si>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</si>
  <si>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</si>
  <si>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</si>
  <si>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</si>
  <si>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</si>
  <si>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</si>
  <si>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</si>
  <si>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</si>
  <si>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</si>
  <si>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</si>
  <si>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</si>
  <si>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</si>
  <si>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</si>
  <si>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</si>
  <si>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</si>
  <si>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</si>
  <si>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</si>
  <si>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</si>
  <si>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</si>
  <si>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</si>
  <si>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</si>
  <si>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</si>
  <si>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</si>
  <si>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</si>
  <si>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</si>
  <si>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</si>
  <si>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</si>
  <si>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</si>
  <si>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</si>
  <si>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</si>
  <si>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</si>
  <si>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</si>
  <si>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</si>
  <si>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</si>
  <si>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</si>
  <si>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</si>
  <si>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</si>
  <si>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</si>
  <si>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</si>
  <si>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</si>
  <si>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</si>
  <si>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</si>
  <si>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</si>
  <si>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</si>
  <si>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</si>
  <si>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</si>
  <si>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</si>
  <si>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</si>
  <si>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</si>
  <si>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</si>
  <si>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</si>
  <si>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</si>
  <si>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</si>
  <si>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</si>
  <si>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</si>
  <si>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</si>
  <si>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</si>
  <si>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</si>
  <si>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</si>
  <si>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</si>
  <si>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</si>
  <si>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</si>
  <si>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</si>
  <si>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</si>
  <si>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</si>
  <si>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</si>
  <si>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</si>
  <si>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</si>
  <si>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</si>
  <si>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</si>
  <si>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</si>
  <si>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</si>
  <si>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</si>
  <si>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</si>
  <si>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</si>
  <si>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</si>
  <si>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</si>
  <si>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</si>
  <si>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</si>
  <si>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</si>
  <si>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</si>
  <si>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</si>
  <si>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</si>
  <si>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</si>
  <si>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</si>
  <si>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</si>
  <si>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</si>
  <si>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</si>
  <si>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</si>
  <si>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</si>
  <si>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</si>
  <si>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</si>
  <si>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</si>
  <si>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</si>
  <si>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</si>
  <si>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</si>
  <si>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</si>
  <si>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</si>
  <si>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</si>
  <si>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</si>
  <si>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</si>
  <si>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</si>
  <si>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</si>
  <si>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</si>
  <si>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</si>
  <si>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</si>
  <si>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</si>
  <si>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</si>
  <si>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</si>
  <si>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</si>
  <si>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</si>
  <si>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</si>
  <si>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</si>
  <si>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</si>
  <si>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</si>
  <si>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</si>
  <si>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</si>
  <si>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</si>
  <si>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</si>
  <si>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</si>
  <si>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</si>
  <si>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</si>
  <si>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</si>
  <si>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</si>
  <si>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</si>
  <si>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</si>
  <si>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</si>
  <si>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</si>
  <si>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</si>
  <si>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</si>
  <si>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</si>
  <si>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</si>
  <si>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</si>
  <si>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</si>
  <si>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</si>
  <si>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</si>
  <si>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</si>
  <si>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</si>
  <si>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</si>
  <si>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</si>
  <si>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</si>
  <si>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</si>
  <si>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</si>
  <si>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</si>
  <si>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</si>
  <si>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</si>
  <si>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</si>
  <si>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</si>
  <si>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</si>
  <si>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</si>
  <si>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</si>
  <si>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</si>
  <si>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</si>
  <si>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</si>
  <si>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</si>
  <si>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</si>
  <si>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</si>
  <si>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</si>
  <si>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</si>
  <si>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</si>
  <si>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</si>
  <si>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</si>
  <si>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</si>
  <si>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</si>
  <si>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</si>
  <si>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</si>
  <si>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</si>
  <si>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</si>
  <si>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</si>
  <si>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</si>
  <si>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</si>
  <si>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</si>
  <si>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</si>
  <si>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</si>
  <si>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</si>
  <si>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</si>
  <si>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</si>
  <si>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</si>
  <si>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</si>
  <si>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</si>
  <si>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</si>
  <si>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</si>
  <si>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</si>
  <si>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</si>
  <si>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</si>
  <si>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</si>
  <si>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</si>
  <si>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</si>
  <si>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</si>
  <si>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</si>
  <si>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</si>
  <si>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</si>
  <si>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</si>
  <si>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</si>
  <si>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</si>
  <si>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</si>
  <si>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</si>
  <si>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</si>
  <si>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</si>
  <si>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</si>
  <si>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</si>
  <si>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</si>
  <si>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</si>
  <si>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</si>
  <si>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</si>
  <si>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</si>
  <si>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</si>
  <si>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</si>
  <si>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</si>
  <si>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</si>
  <si>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</si>
  <si>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</si>
  <si>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</si>
  <si>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</si>
  <si>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</si>
  <si>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</si>
  <si>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</si>
  <si>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</si>
  <si>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</si>
  <si>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</si>
  <si>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</si>
  <si>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</si>
  <si>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</si>
  <si>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</si>
  <si>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</si>
  <si>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</si>
  <si>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</si>
  <si>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</si>
  <si>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</si>
  <si>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</si>
  <si>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</si>
  <si>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</si>
  <si>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</si>
  <si>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</si>
  <si>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</si>
  <si>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</si>
  <si>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</si>
  <si>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</si>
  <si>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</si>
  <si>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</si>
  <si>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</si>
  <si>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</si>
  <si>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</si>
  <si>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</si>
  <si>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</si>
  <si>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</si>
  <si>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</si>
  <si>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</si>
  <si>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</si>
  <si>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</si>
  <si>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</si>
  <si>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</si>
  <si>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</si>
  <si>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</si>
  <si>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</si>
  <si>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</si>
  <si>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</si>
  <si>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</si>
  <si>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</si>
  <si>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</si>
  <si>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</si>
  <si>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</si>
  <si>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</si>
  <si>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</si>
  <si>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</si>
  <si>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</si>
  <si>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</si>
  <si>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</si>
  <si>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</si>
  <si>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</si>
  <si>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</si>
  <si>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</si>
  <si>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</si>
  <si>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</si>
  <si>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</si>
  <si>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</si>
  <si>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</si>
  <si>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</si>
  <si>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</si>
  <si>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</si>
  <si>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</si>
  <si>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</si>
  <si>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</si>
  <si>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</si>
  <si>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</si>
  <si>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</si>
  <si>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</si>
  <si>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</si>
  <si>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</si>
  <si>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</si>
  <si>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</si>
  <si>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</si>
  <si>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</si>
  <si>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</si>
  <si>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</si>
  <si>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</si>
  <si>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</si>
  <si>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</si>
  <si>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</si>
  <si>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</si>
  <si>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</si>
  <si>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</si>
  <si>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</si>
  <si>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</si>
  <si>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</si>
  <si>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</si>
  <si>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</si>
  <si>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</si>
  <si>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</si>
  <si>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</si>
  <si>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</si>
  <si>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</si>
  <si>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</si>
  <si>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</si>
  <si>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</si>
  <si>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</si>
  <si>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</si>
  <si>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</si>
  <si>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</si>
  <si>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</si>
  <si>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</si>
  <si>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</si>
  <si>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</si>
  <si>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</si>
  <si>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</si>
  <si>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</si>
  <si>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</si>
  <si>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</si>
  <si>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</si>
  <si>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</si>
  <si>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</si>
  <si>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</si>
  <si>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</si>
  <si>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</si>
  <si>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</si>
  <si>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</si>
  <si>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</si>
  <si>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</si>
  <si>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</si>
  <si>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</si>
  <si>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</si>
  <si>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</si>
  <si>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</si>
  <si>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</si>
  <si>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</si>
  <si>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</si>
  <si>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</si>
  <si>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</si>
  <si>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</si>
  <si>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</si>
  <si>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</si>
  <si>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</si>
  <si>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</si>
  <si>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</si>
  <si>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</si>
  <si>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</si>
  <si>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</si>
  <si>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</si>
  <si>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</si>
  <si>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</si>
  <si>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</si>
  <si>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</si>
  <si>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</si>
  <si>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</si>
  <si>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</si>
  <si>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</si>
  <si>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</si>
  <si>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</si>
  <si>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</si>
  <si>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</si>
  <si>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</si>
  <si>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</si>
  <si>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</si>
  <si>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</si>
  <si>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</si>
  <si>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</si>
  <si>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</si>
  <si>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</si>
  <si>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</si>
  <si>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</si>
  <si>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</si>
  <si>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</si>
  <si>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</si>
  <si>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</si>
  <si>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</si>
  <si>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</si>
  <si>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</si>
  <si>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</si>
  <si>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</si>
  <si>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</si>
  <si>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</si>
  <si>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</si>
  <si>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</si>
  <si>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</si>
  <si>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</si>
  <si>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</si>
  <si>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</si>
  <si>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</si>
  <si>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</si>
  <si>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</si>
  <si>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</si>
  <si>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</si>
  <si>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</si>
  <si>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</si>
  <si>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</si>
  <si>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</si>
  <si>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</si>
  <si>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</si>
  <si>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</si>
  <si>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</si>
  <si>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</si>
  <si>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</si>
  <si>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</si>
  <si>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</si>
  <si>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</si>
  <si>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</si>
  <si>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</si>
  <si>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</si>
  <si>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</si>
  <si>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</si>
  <si>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</si>
  <si>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</si>
  <si>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</si>
  <si>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</si>
  <si>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</si>
  <si>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</si>
  <si>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</si>
  <si>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</si>
  <si>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</si>
  <si>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</si>
  <si>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</si>
  <si>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</si>
  <si>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</si>
  <si>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</si>
  <si>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</si>
  <si>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</si>
  <si>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</si>
  <si>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</si>
  <si>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</si>
  <si>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</si>
  <si>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</si>
  <si>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</si>
  <si>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</si>
  <si>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</si>
  <si>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</si>
  <si>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</si>
  <si>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</si>
  <si>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</si>
  <si>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</si>
  <si>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</si>
  <si>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</si>
  <si>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</si>
  <si>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</si>
  <si>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</si>
  <si>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</si>
  <si>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</si>
  <si>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</si>
  <si>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</si>
  <si>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</si>
  <si>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</si>
  <si>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</si>
  <si>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</si>
  <si>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</si>
  <si>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</si>
  <si>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</si>
  <si>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</si>
  <si>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</si>
  <si>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</si>
  <si>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</si>
  <si>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</si>
  <si>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</si>
  <si>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</si>
  <si>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</si>
  <si>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</si>
  <si>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</si>
  <si>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</si>
  <si>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</si>
  <si>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</si>
  <si>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</si>
  <si>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</si>
  <si>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</si>
  <si>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</si>
  <si>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</si>
  <si>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</si>
  <si>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</si>
  <si>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</si>
  <si>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</si>
  <si>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</si>
  <si>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</si>
  <si>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</si>
  <si>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</si>
  <si>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</si>
  <si>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</si>
  <si>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</si>
  <si>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</si>
  <si>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</si>
  <si>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</si>
  <si>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</si>
  <si>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</si>
  <si>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</si>
  <si>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</si>
  <si>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</si>
  <si>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</si>
  <si>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</si>
  <si>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</si>
  <si>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</si>
  <si>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</si>
  <si>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</si>
  <si>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</si>
  <si>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</si>
  <si>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</si>
  <si>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</si>
  <si>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</si>
  <si>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</si>
  <si>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</si>
  <si>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</si>
  <si>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</si>
  <si>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</si>
  <si>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</si>
  <si>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</si>
  <si>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</si>
  <si>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</si>
  <si>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</si>
  <si>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</si>
  <si>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</si>
  <si>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</si>
  <si>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</si>
  <si>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</si>
  <si>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</si>
  <si>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</si>
  <si>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</si>
  <si>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</si>
  <si>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</si>
  <si>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</si>
  <si>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</si>
  <si>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</si>
  <si>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</si>
  <si>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</si>
  <si>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</si>
  <si>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</si>
  <si>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</si>
  <si>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</si>
  <si>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</si>
  <si>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</si>
  <si>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</si>
  <si>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</si>
  <si>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</si>
  <si>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</si>
  <si>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</si>
  <si>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</si>
  <si>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</si>
  <si>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</si>
  <si>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</si>
  <si>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</si>
  <si>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</si>
  <si>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</si>
  <si>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</si>
  <si>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</si>
  <si>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</si>
  <si>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</si>
  <si>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</si>
  <si>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</si>
  <si>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</si>
  <si>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</si>
  <si>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</si>
  <si>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</si>
  <si>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</si>
  <si>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</si>
  <si>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</si>
  <si>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</si>
  <si>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</si>
  <si>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</si>
  <si>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</si>
  <si>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</si>
  <si>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</si>
  <si>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</si>
  <si>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</si>
  <si>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</si>
  <si>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</si>
  <si>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</si>
  <si>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</si>
  <si>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</si>
  <si>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</si>
  <si>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</si>
  <si>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</si>
  <si>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</si>
  <si>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</si>
  <si>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</si>
  <si>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</si>
  <si>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</si>
  <si>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</si>
  <si>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</si>
  <si>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</si>
  <si>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</si>
  <si>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</si>
  <si>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</si>
  <si>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</si>
  <si>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</si>
  <si>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</si>
  <si>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</si>
  <si>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</si>
  <si>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</si>
  <si>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</si>
  <si>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</si>
  <si>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</si>
  <si>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</si>
  <si>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</si>
  <si>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</si>
  <si>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</si>
  <si>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</si>
  <si>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</si>
  <si>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</si>
  <si>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</si>
  <si>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</si>
  <si>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</si>
  <si>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</si>
  <si>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</si>
  <si>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</si>
  <si>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</si>
  <si>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</si>
  <si>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</si>
  <si>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</si>
  <si>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</si>
  <si>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</si>
  <si>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</si>
  <si>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</si>
  <si>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</si>
  <si>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</si>
  <si>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</si>
  <si>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</si>
  <si>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</si>
  <si>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</si>
  <si>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</si>
  <si>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</si>
  <si>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</si>
  <si>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</si>
  <si>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</si>
  <si>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</si>
  <si>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</si>
  <si>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</si>
  <si>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</si>
  <si>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</si>
  <si>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</si>
  <si>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</si>
  <si>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</si>
  <si>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</si>
  <si>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</si>
  <si>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</si>
  <si>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</si>
  <si>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</si>
  <si>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</si>
  <si>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</si>
  <si>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</si>
  <si>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</si>
  <si>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</si>
  <si>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</si>
  <si>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</si>
  <si>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</si>
  <si>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</si>
  <si>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</si>
  <si>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</si>
  <si>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</si>
  <si>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</si>
  <si>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</si>
  <si>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</si>
  <si>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</si>
  <si>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</si>
  <si>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</si>
  <si>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</si>
  <si>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</si>
  <si>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</si>
  <si>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</si>
  <si>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</si>
  <si>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</si>
  <si>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</si>
  <si>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</si>
  <si>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</si>
  <si>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</si>
  <si>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</si>
  <si>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</si>
  <si>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</si>
  <si>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</si>
  <si>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</si>
  <si>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</si>
  <si>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</si>
  <si>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</si>
  <si>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</si>
  <si>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</si>
  <si>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</si>
  <si>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</si>
  <si>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</si>
  <si>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</si>
  <si>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</si>
  <si>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</si>
  <si>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</si>
  <si>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</si>
  <si>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</si>
  <si>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</si>
  <si>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</si>
  <si>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</si>
  <si>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</si>
  <si>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</si>
  <si>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</si>
  <si>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</si>
  <si>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</si>
  <si>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</si>
  <si>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</si>
  <si>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</si>
  <si>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</si>
  <si>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</si>
  <si>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</si>
  <si>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</si>
  <si>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</si>
  <si>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</si>
  <si>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</si>
  <si>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</si>
  <si>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</si>
  <si>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</si>
  <si>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</si>
  <si>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</si>
  <si>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</si>
  <si>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</si>
  <si>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</si>
  <si>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</si>
  <si>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</si>
  <si>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</si>
  <si>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</si>
  <si>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</si>
  <si>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</si>
  <si>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</si>
  <si>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</si>
  <si>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</si>
  <si>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</si>
  <si>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</si>
  <si>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</si>
  <si>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</si>
  <si>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</si>
  <si>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</si>
  <si>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</si>
  <si>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</si>
  <si>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</si>
  <si>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</si>
  <si>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</si>
  <si>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</si>
  <si>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</si>
  <si>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</si>
  <si>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</si>
  <si>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</si>
  <si>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</si>
  <si>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</si>
  <si>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</si>
  <si>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</si>
  <si>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</si>
  <si>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</si>
  <si>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</si>
  <si>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</si>
  <si>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</si>
  <si>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</si>
  <si>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</si>
  <si>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</si>
  <si>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</si>
  <si>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</si>
  <si>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</si>
  <si>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</si>
  <si>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</si>
  <si>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</si>
  <si>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</si>
  <si>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</si>
  <si>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</si>
  <si>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</si>
  <si>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</si>
  <si>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</si>
  <si>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</si>
  <si>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</si>
  <si>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</si>
  <si>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</si>
  <si>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</si>
  <si>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</si>
  <si>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</si>
  <si>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</si>
  <si>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</si>
  <si>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</si>
  <si>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</si>
  <si>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</si>
  <si>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</si>
  <si>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</si>
  <si>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</si>
  <si>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</si>
  <si>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</si>
  <si>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</si>
  <si>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</si>
  <si>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</si>
  <si>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</si>
  <si>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</si>
  <si>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</si>
  <si>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</si>
  <si>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</si>
  <si>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</si>
  <si>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</si>
  <si>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</si>
  <si>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</si>
  <si>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</si>
  <si>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</si>
  <si>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</si>
  <si>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</si>
  <si>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</si>
  <si>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</si>
  <si>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</si>
  <si>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</si>
  <si>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</si>
  <si>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</si>
  <si>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</si>
  <si>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</si>
  <si>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</si>
  <si>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</si>
  <si>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</si>
  <si>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</si>
  <si>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</si>
  <si>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</si>
  <si>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</si>
  <si>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</si>
  <si>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</si>
  <si>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</si>
  <si>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</si>
  <si>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</si>
  <si>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</si>
  <si>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</si>
  <si>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</si>
  <si>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</si>
  <si>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</si>
  <si>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</si>
  <si>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</si>
  <si>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</si>
  <si>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</si>
  <si>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</si>
  <si>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</si>
  <si>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</si>
  <si>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</si>
  <si>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</si>
  <si>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</si>
  <si>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</si>
  <si>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</si>
  <si>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</si>
  <si>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</si>
  <si>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</si>
  <si>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</si>
  <si>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</si>
  <si>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</si>
  <si>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</si>
  <si>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</si>
  <si>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</si>
  <si>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</si>
  <si>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</si>
  <si>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</si>
  <si>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</si>
  <si>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</si>
  <si>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</si>
  <si>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</si>
  <si>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</si>
  <si>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</si>
  <si>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</si>
  <si>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</si>
  <si>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</si>
  <si>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</si>
  <si>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</si>
  <si>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</si>
  <si>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</si>
  <si>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</si>
  <si>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</si>
  <si>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</si>
  <si>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</si>
  <si>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</si>
  <si>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</si>
  <si>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</si>
  <si>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</si>
  <si>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</si>
  <si>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</si>
  <si>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</si>
  <si>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</si>
  <si>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</si>
  <si>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</si>
  <si>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</si>
  <si>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</si>
  <si>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</si>
  <si>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</si>
  <si>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</si>
  <si>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</si>
  <si>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</si>
  <si>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</si>
  <si>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</si>
  <si>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</si>
  <si>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</si>
  <si>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</si>
  <si>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</si>
  <si>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</si>
  <si>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</si>
  <si>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</si>
  <si>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</si>
  <si>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</si>
  <si>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</si>
  <si>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</si>
  <si>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</si>
  <si>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</si>
  <si>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</si>
  <si>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</si>
  <si>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</si>
  <si>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</si>
  <si>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</si>
  <si>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</si>
  <si>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</si>
  <si>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</si>
  <si>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</si>
  <si>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</si>
  <si>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</si>
  <si>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</si>
  <si>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</si>
  <si>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</si>
  <si>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</si>
  <si>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</si>
  <si>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</si>
  <si>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</si>
  <si>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</si>
  <si>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</si>
  <si>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</si>
  <si>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</si>
  <si>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</si>
  <si>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</si>
  <si>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</si>
  <si>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</si>
  <si>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</si>
  <si>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</si>
  <si>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</si>
  <si>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</si>
  <si>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</si>
  <si>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</si>
  <si>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</si>
  <si>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</si>
  <si>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</si>
  <si>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</si>
  <si>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</si>
  <si>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</si>
  <si>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</si>
  <si>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</si>
  <si>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</si>
  <si>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</si>
  <si>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</si>
  <si>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</si>
  <si>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</si>
  <si>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</si>
  <si>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</si>
  <si>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</si>
  <si>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</si>
  <si>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</si>
  <si>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</si>
  <si>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</si>
  <si>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</si>
  <si>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</si>
  <si>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</si>
  <si>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</si>
  <si>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</si>
  <si>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</si>
  <si>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</si>
  <si>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</si>
  <si>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</si>
  <si>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</si>
  <si>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</si>
  <si>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</si>
  <si>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</si>
  <si>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</si>
  <si>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</si>
  <si>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</si>
  <si>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</si>
  <si>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</si>
  <si>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</si>
  <si>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</si>
  <si>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</si>
  <si>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</si>
  <si>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</si>
  <si>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</si>
  <si>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</si>
  <si>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</si>
  <si>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</si>
  <si>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</si>
  <si>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</si>
  <si>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</si>
  <si>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</si>
  <si>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</si>
  <si>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</si>
  <si>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</si>
  <si>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</si>
  <si>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</si>
  <si>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</si>
  <si>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</si>
  <si>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</si>
  <si>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</si>
  <si>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</si>
  <si>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</si>
  <si>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</si>
  <si>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</si>
  <si>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</si>
  <si>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</si>
  <si>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</si>
  <si>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</si>
  <si>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</si>
  <si>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</si>
  <si>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</si>
  <si>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</si>
  <si>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</si>
  <si>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</si>
  <si>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</si>
  <si>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</si>
  <si>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</si>
  <si>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</si>
  <si>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</si>
  <si>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</si>
  <si>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</si>
  <si>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</si>
  <si>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</si>
  <si>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</si>
  <si>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</si>
  <si>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</si>
  <si>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</si>
  <si>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</si>
  <si>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</si>
  <si>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</si>
  <si>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</si>
  <si>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</si>
  <si>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</si>
  <si>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</si>
  <si>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</si>
  <si>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</si>
  <si>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</si>
  <si>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</si>
  <si>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</si>
  <si>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</si>
  <si>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</si>
  <si>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</si>
  <si>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</si>
  <si>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</si>
  <si>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</si>
  <si>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</si>
  <si>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</si>
  <si>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</si>
  <si>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</si>
  <si>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</si>
  <si>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</si>
  <si>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</si>
  <si>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</si>
  <si>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</si>
  <si>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</si>
  <si>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</si>
  <si>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</si>
  <si>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</si>
  <si>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</si>
  <si>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</si>
  <si>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</si>
  <si>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</si>
  <si>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</si>
  <si>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</si>
  <si>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</si>
  <si>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</si>
  <si>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</si>
  <si>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</si>
  <si>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</si>
  <si>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</si>
  <si>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</si>
  <si>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</si>
  <si>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</si>
  <si>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</si>
  <si>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</si>
  <si>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</si>
  <si>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</si>
  <si>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</si>
  <si>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</si>
  <si>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</si>
  <si>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</si>
  <si>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</si>
  <si>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</si>
  <si>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</si>
  <si>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</si>
  <si>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</si>
  <si>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</si>
  <si>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</si>
  <si>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</si>
  <si>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</si>
  <si>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</si>
  <si>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</si>
  <si>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</si>
  <si>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</si>
  <si>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</si>
  <si>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</si>
  <si>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</si>
  <si>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</si>
  <si>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</si>
  <si>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</si>
  <si>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</si>
  <si>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</si>
  <si>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</si>
  <si>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</si>
  <si>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</si>
  <si>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</si>
  <si>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</si>
  <si>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</si>
  <si>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</si>
  <si>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</si>
  <si>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</si>
  <si>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</si>
  <si>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</si>
  <si>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</si>
  <si>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</si>
  <si>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</si>
  <si>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</si>
  <si>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</si>
  <si>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</si>
  <si>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</si>
  <si>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</si>
  <si>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</si>
  <si>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</si>
  <si>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</si>
  <si>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</si>
  <si>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</si>
  <si>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</si>
  <si>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</si>
  <si>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</si>
  <si>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</si>
  <si>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</si>
  <si>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</si>
  <si>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</si>
  <si>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</si>
  <si>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</si>
  <si>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</si>
  <si>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</si>
  <si>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</si>
  <si>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</si>
  <si>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</si>
  <si>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</si>
  <si>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</si>
  <si>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</si>
  <si>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</si>
  <si>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</si>
  <si>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</si>
  <si>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</si>
  <si>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</si>
  <si>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</si>
  <si>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</si>
  <si>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</si>
  <si>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</si>
  <si>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</si>
  <si>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</si>
  <si>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</si>
  <si>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</si>
  <si>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</si>
  <si>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</si>
  <si>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</si>
  <si>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</si>
  <si>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</si>
  <si>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</si>
  <si>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</si>
  <si>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</si>
  <si>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</si>
  <si>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</si>
  <si>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</si>
  <si>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</si>
  <si>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</si>
  <si>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</si>
  <si>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</si>
  <si>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</si>
  <si>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</si>
  <si>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</si>
  <si>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</si>
  <si>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</si>
  <si>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</si>
  <si>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</si>
  <si>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</si>
  <si>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</si>
  <si>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</si>
  <si>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</si>
  <si>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</si>
  <si>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</si>
  <si>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</si>
  <si>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</si>
  <si>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</si>
  <si>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</si>
  <si>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</si>
  <si>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</si>
  <si>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</si>
  <si>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</si>
  <si>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</si>
  <si>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</si>
  <si>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</si>
  <si>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</si>
  <si>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</si>
  <si>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</si>
  <si>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</si>
  <si>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</si>
  <si>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</si>
  <si>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</si>
  <si>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</si>
  <si>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</si>
  <si>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</si>
  <si>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</si>
  <si>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</si>
  <si>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</si>
  <si>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</si>
  <si>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</si>
  <si>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</si>
  <si>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</si>
  <si>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</si>
  <si>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</si>
  <si>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</si>
  <si>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</si>
  <si>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</si>
  <si>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</si>
  <si>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</si>
  <si>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</si>
  <si>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</si>
  <si>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</si>
  <si>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</si>
  <si>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</si>
  <si>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</si>
  <si>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</si>
  <si>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</si>
  <si>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</si>
  <si>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</si>
  <si>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</si>
  <si>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</si>
  <si>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</si>
  <si>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</si>
  <si>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</si>
  <si>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</si>
  <si>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</si>
  <si>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</si>
  <si>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</si>
  <si>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</si>
  <si>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</si>
  <si>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</si>
  <si>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</si>
  <si>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</si>
  <si>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</si>
  <si>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</si>
  <si>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</si>
  <si>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</si>
  <si>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</si>
  <si>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</si>
  <si>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</si>
  <si>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</si>
  <si>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</si>
  <si>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</si>
  <si>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</si>
  <si>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</si>
  <si>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</si>
  <si>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</si>
  <si>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</si>
  <si>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</si>
  <si>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</si>
  <si>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</si>
  <si>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</si>
  <si>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</si>
  <si>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</si>
  <si>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</si>
  <si>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</si>
  <si>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</si>
  <si>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</si>
  <si>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</si>
  <si>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</si>
  <si>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</si>
  <si>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</si>
  <si>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</si>
  <si>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</si>
  <si>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</si>
  <si>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</si>
  <si>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</si>
  <si>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</si>
  <si>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</si>
  <si>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</si>
  <si>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</si>
  <si>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</si>
  <si>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</si>
  <si>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</si>
  <si>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</si>
  <si>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</si>
  <si>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</si>
  <si>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</si>
  <si>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</si>
  <si>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</si>
  <si>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</si>
  <si>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</si>
  <si>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</si>
  <si>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</si>
  <si>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</si>
  <si>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</si>
  <si>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</si>
  <si>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</si>
  <si>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</si>
  <si>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</si>
  <si>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</si>
  <si>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</si>
  <si>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</si>
  <si>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</si>
  <si>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</si>
  <si>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</si>
  <si>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</si>
  <si>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</si>
  <si>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</si>
  <si>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</si>
  <si>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</si>
  <si>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</si>
  <si>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</si>
  <si>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</si>
  <si>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</si>
  <si>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</si>
  <si>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</si>
  <si>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</si>
  <si>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</si>
  <si>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</si>
  <si>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</si>
  <si>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</si>
  <si>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</si>
  <si>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</si>
  <si>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</si>
  <si>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</si>
  <si>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</si>
  <si>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</si>
  <si>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</si>
  <si>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</si>
  <si>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</si>
  <si>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</si>
  <si>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</si>
  <si>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</si>
  <si>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</si>
  <si>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</si>
  <si>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</si>
  <si>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</si>
  <si>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</si>
  <si>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</si>
  <si>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</si>
  <si>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</si>
  <si>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</si>
  <si>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</si>
  <si>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</si>
  <si>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</si>
  <si>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</si>
  <si>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</si>
  <si>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</si>
  <si>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</si>
  <si>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</si>
  <si>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</si>
  <si>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</si>
  <si>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</si>
  <si>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</si>
  <si>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</si>
  <si>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</si>
  <si>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</si>
  <si>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</si>
  <si>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</si>
  <si>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</si>
  <si>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</si>
  <si>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</si>
  <si>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</si>
  <si>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</si>
  <si>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</si>
  <si>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</si>
  <si>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</si>
  <si>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</si>
  <si>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</si>
  <si>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</si>
  <si>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</si>
  <si>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</si>
  <si>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</si>
  <si>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</si>
  <si>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</si>
  <si>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</si>
  <si>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</si>
  <si>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</si>
  <si>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</si>
  <si>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</si>
  <si>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</si>
  <si>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</si>
  <si>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</si>
  <si>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</si>
  <si>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</si>
  <si>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</si>
  <si>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</si>
  <si>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</si>
  <si>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</si>
  <si>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</si>
  <si>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</si>
  <si>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</si>
  <si>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</si>
  <si>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</si>
  <si>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</si>
  <si>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</si>
  <si>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</si>
  <si>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</si>
  <si>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</si>
  <si>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</si>
  <si>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</si>
  <si>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</si>
  <si>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</si>
  <si>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</si>
  <si>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</si>
  <si>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</si>
  <si>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</si>
  <si>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</si>
  <si>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</si>
  <si>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</si>
  <si>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</si>
  <si>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</si>
  <si>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</si>
  <si>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</si>
  <si>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</si>
  <si>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</si>
  <si>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</si>
  <si>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</si>
  <si>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</si>
  <si>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</si>
  <si>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</si>
  <si>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</si>
  <si>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</si>
  <si>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</si>
  <si>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</si>
  <si>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</si>
  <si>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</si>
  <si>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</si>
  <si>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</si>
  <si>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</si>
  <si>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</si>
  <si>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</si>
  <si>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</si>
  <si>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</si>
  <si>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</si>
  <si>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</si>
  <si>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</si>
  <si>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</si>
  <si>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</si>
  <si>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</si>
  <si>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</si>
  <si>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</si>
  <si>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</si>
  <si>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</si>
  <si>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</si>
  <si>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</si>
  <si>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</si>
  <si>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</si>
  <si>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</si>
  <si>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</si>
  <si>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</si>
  <si>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</si>
  <si>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</si>
  <si>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</si>
  <si>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</si>
  <si>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</si>
  <si>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</si>
  <si>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</si>
  <si>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</si>
  <si>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</si>
  <si>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</si>
  <si>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</si>
  <si>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</si>
  <si>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</si>
  <si>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</si>
  <si>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</si>
  <si>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</si>
  <si>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</si>
  <si>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</si>
  <si>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</si>
  <si>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</si>
  <si>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</si>
  <si>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</si>
  <si>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</si>
  <si>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</si>
  <si>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</si>
  <si>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</si>
  <si>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</si>
  <si>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</si>
  <si>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</si>
  <si>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</si>
  <si>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</si>
  <si>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</si>
  <si>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</si>
  <si>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</si>
  <si>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</si>
  <si>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</si>
  <si>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</si>
  <si>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</si>
  <si>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</si>
  <si>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</si>
  <si>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</si>
  <si>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</si>
  <si>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</si>
  <si>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</si>
  <si>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</si>
  <si>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</si>
  <si>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</si>
  <si>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</si>
  <si>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</si>
  <si>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</si>
  <si>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</si>
  <si>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</si>
  <si>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</si>
  <si>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</si>
  <si>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</si>
  <si>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</si>
  <si>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</si>
  <si>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</si>
  <si>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</si>
  <si>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</si>
  <si>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</si>
  <si>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</si>
  <si>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</si>
  <si>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</si>
  <si>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</si>
  <si>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</si>
  <si>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</si>
  <si>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</si>
  <si>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</si>
  <si>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</si>
  <si>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</si>
  <si>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</si>
  <si>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</si>
  <si>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</si>
  <si>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</si>
  <si>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</si>
  <si>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</si>
  <si>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</si>
  <si>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</si>
  <si>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</si>
  <si>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</si>
  <si>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</si>
  <si>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</si>
  <si>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</si>
  <si>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</si>
  <si>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</si>
  <si>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</si>
  <si>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</si>
  <si>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</si>
  <si>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</si>
  <si>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</si>
  <si>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</si>
  <si>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</si>
  <si>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</si>
  <si>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</si>
  <si>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</si>
  <si>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</si>
  <si>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</si>
  <si>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</si>
  <si>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</si>
  <si>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</si>
  <si>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</si>
  <si>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</si>
  <si>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</si>
  <si>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</si>
  <si>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</si>
  <si>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</si>
  <si>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</si>
  <si>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</si>
  <si>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</si>
  <si>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</si>
  <si>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</si>
  <si>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</si>
  <si>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</si>
  <si>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</si>
  <si>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</si>
  <si>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</si>
  <si>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</si>
  <si>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</si>
  <si>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</si>
  <si>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</si>
  <si>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</si>
  <si>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</si>
  <si>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</si>
  <si>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</si>
  <si>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</si>
  <si>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</si>
  <si>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</si>
  <si>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</si>
  <si>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</si>
  <si>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</si>
  <si>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</si>
  <si>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</si>
  <si>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</si>
  <si>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</si>
  <si>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</si>
  <si>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</si>
  <si>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</si>
  <si>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</si>
  <si>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</si>
  <si>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</si>
  <si>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</si>
  <si>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</si>
  <si>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</si>
  <si>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</si>
  <si>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</si>
  <si>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</si>
  <si>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</si>
  <si>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</si>
  <si>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</si>
  <si>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</si>
  <si>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</si>
  <si>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</si>
  <si>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</si>
  <si>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</si>
  <si>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</si>
  <si>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</si>
  <si>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</si>
  <si>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</si>
  <si>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</si>
  <si>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</si>
  <si>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</si>
  <si>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</si>
  <si>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</si>
  <si>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</si>
  <si>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</si>
  <si>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</si>
  <si>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</si>
  <si>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</si>
  <si>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</si>
  <si>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</si>
  <si>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</si>
  <si>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</si>
  <si>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</si>
  <si>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</si>
  <si>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</si>
  <si>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</si>
  <si>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</si>
  <si>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</si>
  <si>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</si>
  <si>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</si>
  <si>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</si>
  <si>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</si>
  <si>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</si>
  <si>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</si>
  <si>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</si>
  <si>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</si>
  <si>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</si>
  <si>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</si>
  <si>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</si>
  <si>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</si>
  <si>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</si>
  <si>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</si>
  <si>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</si>
  <si>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</si>
  <si>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</si>
  <si>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</si>
  <si>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</si>
  <si>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</si>
  <si>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</si>
  <si>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</si>
  <si>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</si>
  <si>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</si>
  <si>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</si>
  <si>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</si>
  <si>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</si>
  <si>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</si>
  <si>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</si>
  <si>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</si>
  <si>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</si>
  <si>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</si>
  <si>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</si>
  <si>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</si>
  <si>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</si>
  <si>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</si>
  <si>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</si>
  <si>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</si>
  <si>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</si>
  <si>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</si>
  <si>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</si>
  <si>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</si>
  <si>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</si>
  <si>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</si>
  <si>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</si>
  <si>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</si>
  <si>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</si>
  <si>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</si>
  <si>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</si>
  <si>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</si>
  <si>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</si>
  <si>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</si>
  <si>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</si>
  <si>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</si>
  <si>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</si>
  <si>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</si>
  <si>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</si>
  <si>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</si>
  <si>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</si>
  <si>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</si>
  <si>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</si>
  <si>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</si>
  <si>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</si>
  <si>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</si>
  <si>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</si>
  <si>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</si>
  <si>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</si>
  <si>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</si>
  <si>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</si>
  <si>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</si>
  <si>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</si>
  <si>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</si>
  <si>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</si>
  <si>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</si>
  <si>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</si>
  <si>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</si>
  <si>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</si>
  <si>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</si>
  <si>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</si>
  <si>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</si>
  <si>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</si>
  <si>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</si>
  <si>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</si>
  <si>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</si>
  <si>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</si>
  <si>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</si>
  <si>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</si>
  <si>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</si>
  <si>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</si>
  <si>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</si>
  <si>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</si>
  <si>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</si>
  <si>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</si>
  <si>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</si>
  <si>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</si>
  <si>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</si>
  <si>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</si>
  <si>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</si>
  <si>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</si>
  <si>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</si>
  <si>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</si>
  <si>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</si>
  <si>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</si>
  <si>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</si>
  <si>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</si>
  <si>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</si>
  <si>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</si>
  <si>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</si>
  <si>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</si>
  <si>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</si>
  <si>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</si>
  <si>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</si>
  <si>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</si>
  <si>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</si>
  <si>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</si>
  <si>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</si>
  <si>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</si>
  <si>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</si>
  <si>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</si>
  <si>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</si>
  <si>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</si>
  <si>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</si>
  <si>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</si>
  <si>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</si>
  <si>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</si>
  <si>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</si>
  <si>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</si>
  <si>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</si>
  <si>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</si>
  <si>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</si>
  <si>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</si>
  <si>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</si>
  <si>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</si>
  <si>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</si>
  <si>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</si>
  <si>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</si>
  <si>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</si>
  <si>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</si>
  <si>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</si>
  <si>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</si>
  <si>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</si>
  <si>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</si>
  <si>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</si>
  <si>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</si>
  <si>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</si>
  <si>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</si>
  <si>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</si>
  <si>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</si>
  <si>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</si>
  <si>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</si>
  <si>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</si>
  <si>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</si>
  <si>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</si>
  <si>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</si>
  <si>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</si>
  <si>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</si>
  <si>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</si>
  <si>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</si>
  <si>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</si>
  <si>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</si>
  <si>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</si>
  <si>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</si>
  <si>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</si>
  <si>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</si>
  <si>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</si>
  <si>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</si>
  <si>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</si>
  <si>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</si>
  <si>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</si>
  <si>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</si>
  <si>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</si>
  <si>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</si>
  <si>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</si>
  <si>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</si>
  <si>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</si>
  <si>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</si>
  <si>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</si>
  <si>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</si>
  <si>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</si>
  <si>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</si>
  <si>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</si>
  <si>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</si>
  <si>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</si>
  <si>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</si>
  <si>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</si>
  <si>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</si>
  <si>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</si>
  <si>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</si>
  <si>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</si>
  <si>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</si>
  <si>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</si>
  <si>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</si>
  <si>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</si>
  <si>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</si>
  <si>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</si>
  <si>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</si>
  <si>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</si>
  <si>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</si>
  <si>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</si>
  <si>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</si>
  <si>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</si>
  <si>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</si>
  <si>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</si>
  <si>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</si>
  <si>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</si>
  <si>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</si>
  <si>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</si>
  <si>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</si>
  <si>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</si>
  <si>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</si>
  <si>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</si>
  <si>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</si>
  <si>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</si>
  <si>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</si>
  <si>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</si>
  <si>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</si>
  <si>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</si>
  <si>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</si>
  <si>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</si>
  <si>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</si>
  <si>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</si>
  <si>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</si>
  <si>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</si>
  <si>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</si>
  <si>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</si>
  <si>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</si>
  <si>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</si>
  <si>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</si>
  <si>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</si>
  <si>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</si>
  <si>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</si>
  <si>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</si>
  <si>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</si>
  <si>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</si>
  <si>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</si>
  <si>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</si>
  <si>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</si>
  <si>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</si>
  <si>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</si>
  <si>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</si>
  <si>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</si>
  <si>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</si>
  <si>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</si>
  <si>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</si>
  <si>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</si>
  <si>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</si>
  <si>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</si>
  <si>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</si>
  <si>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</si>
  <si>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</si>
  <si>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</si>
  <si>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</si>
  <si>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</si>
  <si>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</si>
  <si>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</si>
  <si>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</si>
  <si>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</si>
  <si>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</si>
  <si>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</si>
  <si>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</si>
  <si>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</si>
  <si>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</si>
  <si>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</si>
  <si>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</si>
  <si>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</si>
  <si>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</si>
  <si>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</si>
  <si>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</si>
  <si>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</si>
  <si>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</si>
  <si>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</si>
  <si>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</si>
  <si>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</si>
  <si>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</si>
  <si>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</si>
  <si>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</si>
  <si>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</si>
  <si>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</si>
  <si>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</si>
  <si>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</si>
  <si>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</si>
  <si>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</si>
  <si>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</si>
  <si>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</si>
  <si>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</si>
  <si>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</si>
  <si>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</si>
  <si>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</si>
  <si>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</si>
  <si>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</si>
  <si>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</si>
  <si>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</si>
  <si>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</si>
  <si>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</si>
  <si>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</si>
  <si>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</si>
  <si>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</si>
  <si>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</si>
  <si>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</si>
  <si>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</si>
  <si>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</si>
  <si>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</si>
  <si>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</si>
  <si>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</si>
  <si>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</si>
  <si>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</si>
  <si>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</si>
  <si>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</si>
  <si>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</si>
  <si>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</si>
  <si>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</si>
  <si>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</si>
  <si>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</si>
  <si>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</si>
  <si>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</si>
  <si>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</si>
  <si>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</si>
  <si>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</si>
  <si>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</si>
  <si>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</si>
  <si>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</si>
  <si>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</si>
  <si>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</si>
  <si>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</si>
  <si>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</si>
  <si>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</si>
  <si>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</si>
  <si>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</si>
  <si>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</si>
  <si>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</si>
  <si>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</si>
  <si>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</si>
  <si>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</si>
  <si>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</si>
  <si>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</si>
  <si>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</si>
  <si>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</si>
  <si>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</si>
  <si>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</si>
  <si>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</si>
  <si>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</si>
  <si>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</si>
  <si>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</si>
  <si>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</si>
  <si>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</si>
  <si>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</si>
  <si>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</si>
  <si>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</si>
  <si>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</si>
  <si>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</si>
  <si>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</si>
  <si>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</si>
  <si>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</si>
  <si>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</si>
  <si>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</si>
  <si>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</si>
  <si>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</si>
  <si>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</si>
  <si>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</si>
  <si>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</si>
  <si>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</si>
  <si>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</si>
  <si>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</si>
  <si>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</si>
  <si>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</si>
  <si>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</si>
  <si>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</si>
  <si>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</si>
  <si>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</si>
  <si>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</si>
  <si>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</si>
  <si>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</si>
  <si>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</si>
  <si>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</si>
  <si>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</si>
  <si>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</si>
  <si>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</si>
  <si>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</si>
  <si>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</si>
  <si>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</si>
  <si>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</si>
  <si>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</si>
  <si>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</si>
  <si>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</si>
  <si>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</si>
  <si>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</si>
  <si>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</si>
  <si>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</si>
  <si>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</si>
  <si>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</si>
  <si>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</si>
  <si>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</si>
  <si>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</si>
  <si>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</si>
  <si>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</si>
  <si>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</si>
  <si>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</si>
  <si>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</si>
  <si>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</si>
  <si>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</si>
  <si>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</si>
  <si>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</si>
  <si>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</si>
  <si>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</si>
  <si>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</si>
  <si>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</si>
  <si>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</si>
  <si>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</si>
  <si>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</si>
  <si>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</si>
  <si>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</si>
  <si>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</si>
  <si>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</si>
  <si>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</si>
  <si>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</si>
  <si>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</si>
  <si>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</si>
  <si>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</si>
  <si>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</si>
  <si>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</si>
  <si>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</si>
  <si>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</si>
  <si>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</si>
  <si>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</si>
  <si>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</si>
  <si>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</si>
  <si>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</si>
  <si>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</si>
  <si>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</si>
  <si>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</si>
  <si>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</si>
  <si>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</si>
  <si>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</si>
  <si>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</si>
  <si>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</si>
  <si>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</si>
  <si>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</si>
  <si>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</si>
  <si>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</si>
  <si>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</si>
  <si>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</si>
  <si>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</si>
  <si>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</si>
  <si>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</si>
  <si>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</si>
  <si>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</si>
  <si>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</si>
  <si>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</si>
  <si>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</si>
  <si>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</si>
  <si>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</si>
  <si>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</si>
  <si>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</si>
  <si>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</si>
  <si>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</si>
  <si>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</si>
  <si>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</si>
  <si>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</si>
  <si>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</si>
  <si>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</si>
  <si>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</si>
  <si>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</si>
  <si>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</si>
  <si>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</si>
  <si>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</si>
  <si>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</si>
  <si>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</si>
  <si>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</si>
  <si>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</si>
  <si>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</si>
  <si>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</si>
  <si>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</si>
  <si>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</si>
  <si>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</si>
  <si>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</si>
  <si>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</si>
  <si>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</si>
  <si>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</si>
  <si>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</si>
  <si>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</si>
  <si>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</si>
  <si>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</si>
  <si>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</si>
  <si>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</si>
  <si>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</si>
  <si>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</si>
  <si>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</si>
  <si>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</si>
  <si>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</si>
  <si>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</si>
  <si>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</si>
  <si>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</si>
  <si>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</si>
  <si>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</si>
  <si>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</si>
  <si>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</si>
  <si>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</si>
  <si>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</si>
  <si>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</si>
  <si>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</si>
  <si>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</si>
  <si>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</si>
  <si>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</si>
  <si>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</si>
  <si>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</si>
  <si>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</si>
  <si>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</si>
  <si>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</si>
  <si>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</si>
  <si>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</si>
  <si>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</si>
  <si>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</si>
  <si>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</si>
  <si>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</si>
  <si>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</si>
  <si>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</si>
  <si>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</si>
  <si>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</si>
  <si>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</si>
  <si>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</si>
  <si>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</si>
  <si>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</si>
  <si>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</si>
  <si>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</si>
  <si>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</si>
  <si>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</si>
  <si>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</si>
  <si>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</si>
  <si>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</si>
  <si>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</si>
  <si>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</si>
  <si>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</si>
  <si>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</si>
  <si>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</si>
  <si>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</si>
  <si>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</si>
  <si>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</si>
  <si>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</si>
  <si>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</si>
  <si>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</si>
  <si>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</si>
  <si>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</si>
  <si>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</si>
  <si>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</si>
  <si>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</si>
  <si>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</si>
  <si>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</si>
  <si>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</si>
  <si>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</si>
  <si>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</si>
  <si>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</si>
  <si>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</si>
  <si>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</si>
  <si>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</si>
  <si>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</si>
  <si>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</si>
  <si>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</si>
  <si>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</si>
  <si>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</si>
  <si>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</si>
  <si>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</si>
  <si>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</si>
  <si>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</si>
  <si>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</si>
  <si>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</si>
  <si>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</si>
  <si>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</si>
  <si>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</si>
  <si>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</si>
  <si>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</si>
  <si>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</si>
  <si>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</si>
  <si>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</si>
  <si>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</si>
  <si>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</si>
  <si>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</si>
  <si>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</si>
  <si>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</si>
  <si>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</si>
  <si>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</si>
  <si>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</si>
  <si>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</si>
  <si>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</si>
  <si>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</si>
  <si>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</si>
  <si>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</si>
  <si>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</si>
  <si>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</si>
  <si>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</si>
  <si>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</si>
  <si>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</si>
  <si>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</si>
  <si>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</si>
  <si>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</si>
  <si>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</si>
  <si>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</si>
  <si>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</si>
  <si>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</si>
  <si>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</si>
  <si>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</si>
  <si>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</si>
  <si>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</si>
  <si>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</si>
  <si>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</si>
  <si>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</si>
  <si>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</si>
  <si>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</si>
  <si>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</si>
  <si>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</si>
  <si>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</si>
  <si>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</si>
  <si>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</si>
  <si>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</si>
  <si>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</si>
  <si>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</si>
  <si>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</si>
  <si>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</si>
  <si>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</si>
  <si>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</si>
  <si>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</si>
  <si>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</si>
  <si>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</si>
  <si>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</si>
  <si>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</si>
  <si>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</si>
  <si>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</si>
  <si>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</si>
  <si>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</si>
  <si>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</si>
  <si>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</si>
  <si>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</si>
  <si>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</si>
  <si>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</si>
  <si>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</si>
  <si>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</si>
  <si>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</si>
  <si>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</si>
  <si>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</si>
  <si>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</si>
  <si>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</si>
  <si>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</si>
  <si>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</si>
  <si>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</si>
  <si>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</si>
  <si>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</si>
  <si>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</si>
  <si>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</si>
  <si>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</si>
  <si>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</si>
  <si>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</si>
  <si>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</si>
  <si>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</si>
  <si>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</si>
  <si>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</si>
  <si>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</si>
  <si>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</si>
  <si>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</si>
  <si>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</si>
  <si>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</si>
  <si>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</si>
  <si>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</si>
  <si>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</si>
  <si>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</si>
  <si>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</si>
  <si>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</si>
  <si>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</si>
  <si>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</si>
  <si>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</si>
  <si>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</si>
  <si>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</si>
  <si>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</si>
  <si>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</si>
  <si>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</si>
  <si>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</si>
  <si>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</si>
  <si>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</si>
  <si>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</si>
  <si>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</si>
  <si>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</si>
  <si>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</si>
  <si>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</si>
  <si>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</si>
  <si>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</si>
  <si>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</si>
  <si>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</si>
  <si>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</si>
  <si>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</si>
  <si>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</si>
  <si>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</si>
  <si>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</si>
  <si>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</si>
  <si>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</si>
  <si>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</si>
  <si>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</si>
  <si>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</si>
  <si>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</si>
  <si>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</si>
  <si>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</si>
  <si>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</si>
  <si>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</si>
  <si>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</si>
  <si>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</si>
  <si>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</si>
  <si>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</si>
  <si>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</si>
  <si>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</si>
  <si>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</si>
  <si>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</si>
  <si>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</si>
  <si>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</si>
  <si>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</si>
  <si>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</si>
  <si>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</si>
  <si>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</si>
  <si>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</si>
  <si>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</si>
  <si>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</si>
  <si>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</si>
  <si>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</si>
  <si>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</si>
  <si>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</si>
  <si>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</si>
  <si>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</si>
  <si>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</si>
  <si>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</si>
  <si>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</si>
  <si>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</si>
  <si>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</si>
  <si>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</si>
  <si>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</si>
  <si>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</si>
  <si>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</si>
  <si>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</si>
  <si>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</si>
  <si>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</si>
  <si>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</si>
  <si>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</si>
  <si>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</si>
  <si>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</si>
  <si>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</si>
  <si>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</si>
  <si>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</si>
  <si>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</si>
  <si>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</si>
  <si>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</si>
  <si>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</si>
  <si>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</si>
  <si>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</si>
  <si>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</si>
  <si>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</si>
  <si>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</si>
  <si>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</si>
  <si>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</si>
  <si>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</si>
  <si>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</si>
  <si>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</si>
  <si>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</si>
  <si>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</si>
  <si>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</si>
  <si>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</si>
  <si>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</si>
  <si>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</si>
  <si>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</si>
  <si>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</si>
  <si>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</si>
  <si>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</si>
  <si>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</si>
  <si>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</si>
  <si>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</si>
  <si>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</si>
  <si>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</si>
  <si>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</si>
  <si>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</si>
  <si>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</si>
  <si>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</si>
  <si>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</si>
  <si>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</si>
  <si>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</si>
  <si>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</si>
  <si>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</si>
  <si>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</si>
  <si>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</si>
  <si>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</si>
  <si>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</si>
  <si>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</si>
  <si>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</si>
  <si>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</si>
  <si>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</si>
  <si>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</si>
  <si>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</si>
  <si>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</si>
  <si>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</si>
  <si>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</si>
  <si>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</si>
  <si>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</si>
  <si>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</si>
  <si>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</si>
  <si>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</si>
  <si>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</si>
  <si>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</si>
  <si>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</si>
  <si>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</si>
  <si>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</si>
  <si>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</si>
  <si>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</si>
  <si>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</si>
  <si>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</si>
  <si>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</si>
  <si>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</si>
  <si>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</si>
  <si>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</si>
  <si>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</si>
  <si>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</si>
  <si>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</si>
  <si>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</si>
  <si>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</si>
  <si>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</si>
  <si>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</si>
  <si>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</si>
  <si>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</si>
  <si>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</si>
  <si>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</si>
  <si>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</si>
  <si>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</si>
  <si>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</si>
  <si>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</si>
  <si>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</si>
  <si>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</si>
  <si>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</si>
  <si>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</si>
  <si>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</si>
  <si>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</si>
  <si>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</si>
  <si>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</si>
  <si>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</si>
  <si>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</si>
  <si>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</si>
  <si>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</si>
  <si>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</si>
  <si>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</si>
  <si>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</si>
  <si>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</si>
  <si>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</si>
  <si>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</si>
  <si>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</si>
  <si>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</si>
  <si>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</si>
  <si>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</si>
  <si>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</si>
  <si>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</si>
  <si>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</si>
  <si>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</si>
  <si>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</si>
  <si>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</si>
  <si>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</si>
  <si>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</si>
  <si>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</si>
  <si>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</si>
  <si>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</si>
  <si>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</si>
  <si>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</si>
  <si>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</si>
  <si>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</si>
  <si>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</si>
  <si>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</si>
  <si>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</si>
  <si>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</si>
  <si>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</si>
  <si>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</si>
  <si>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</si>
  <si>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</si>
  <si>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</si>
  <si>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</si>
  <si>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</si>
  <si>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</si>
  <si>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</si>
  <si>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</si>
  <si>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</si>
  <si>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</si>
  <si>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</si>
  <si>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</si>
  <si>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</si>
  <si>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</si>
  <si>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</si>
  <si>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</si>
  <si>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</si>
  <si>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</si>
  <si>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</si>
  <si>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</si>
  <si>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</si>
  <si>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</si>
  <si>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</si>
  <si>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</si>
  <si>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</si>
  <si>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</si>
  <si>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</si>
  <si>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</si>
  <si>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</si>
  <si>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</si>
  <si>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</si>
  <si>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</si>
  <si>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</si>
  <si>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</si>
  <si>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</si>
  <si>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</si>
  <si>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</si>
  <si>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</si>
  <si>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</si>
  <si>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</si>
  <si>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</si>
  <si>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</si>
  <si>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</si>
  <si>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</si>
  <si>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</si>
  <si>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</si>
  <si>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</si>
  <si>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</si>
  <si>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</si>
  <si>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</si>
  <si>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</si>
  <si>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</si>
  <si>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</si>
  <si>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</si>
  <si>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</si>
  <si>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</si>
  <si>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</si>
  <si>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</si>
  <si>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</si>
  <si>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</si>
  <si>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</si>
  <si>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</si>
  <si>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</si>
  <si>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</si>
  <si>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</si>
  <si>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</si>
  <si>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</si>
  <si>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</si>
  <si>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</si>
  <si>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</si>
  <si>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</si>
  <si>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</si>
  <si>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</si>
  <si>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</si>
  <si>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</si>
  <si>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</si>
  <si>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</si>
  <si>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</si>
  <si>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</si>
  <si>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</si>
  <si>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</si>
  <si>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</si>
  <si>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</si>
  <si>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</si>
  <si>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</si>
  <si>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</si>
  <si>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</si>
  <si>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</si>
  <si>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</si>
  <si>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</si>
  <si>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</si>
  <si>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</si>
  <si>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</si>
  <si>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</si>
  <si>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</si>
  <si>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</si>
  <si>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</si>
  <si>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</si>
  <si>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</si>
  <si>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</si>
  <si>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</si>
  <si>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</si>
  <si>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</si>
  <si>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</si>
  <si>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</si>
  <si>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</si>
  <si>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</si>
  <si>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</si>
  <si>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</si>
  <si>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</si>
  <si>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</si>
  <si>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</si>
  <si>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</si>
  <si>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</si>
  <si>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</si>
  <si>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</si>
  <si>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</si>
  <si>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</si>
  <si>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</si>
  <si>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</si>
  <si>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</si>
  <si>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</si>
  <si>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</si>
  <si>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</si>
  <si>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</si>
  <si>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</si>
  <si>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</si>
  <si>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</si>
  <si>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</si>
  <si>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</si>
  <si>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</si>
  <si>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</si>
  <si>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</si>
  <si>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</si>
  <si>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</si>
  <si>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</si>
  <si>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</si>
  <si>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</si>
  <si>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</si>
  <si>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</si>
  <si>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</si>
  <si>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</si>
  <si>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</si>
  <si>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</si>
  <si>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</si>
  <si>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</si>
  <si>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</si>
  <si>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</si>
  <si>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</si>
  <si>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</si>
  <si>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</si>
  <si>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</si>
  <si>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</si>
  <si>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</si>
  <si>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</si>
  <si>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</si>
  <si>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</si>
  <si>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</si>
  <si>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</si>
  <si>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</si>
  <si>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</si>
  <si>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</si>
  <si>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</si>
  <si>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</si>
  <si>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</si>
  <si>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</si>
  <si>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</si>
  <si>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</si>
  <si>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</si>
  <si>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</si>
  <si>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</si>
  <si>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</si>
  <si>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</si>
  <si>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</si>
  <si>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</si>
  <si>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</si>
  <si>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</si>
  <si>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</si>
  <si>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</si>
  <si>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</si>
  <si>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</si>
  <si>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</si>
  <si>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</si>
  <si>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</si>
  <si>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</si>
  <si>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</si>
  <si>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</si>
  <si>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</si>
  <si>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</si>
  <si>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</si>
  <si>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</si>
  <si>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</si>
  <si>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</si>
  <si>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</si>
  <si>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</si>
  <si>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</si>
  <si>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</si>
  <si>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</si>
  <si>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</si>
  <si>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</si>
  <si>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</si>
  <si>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</si>
  <si>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</si>
  <si>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</si>
  <si>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</si>
  <si>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</si>
  <si>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</si>
  <si>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</si>
  <si>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</si>
  <si>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</si>
  <si>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</si>
  <si>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</si>
  <si>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</si>
  <si>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</si>
  <si>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</si>
  <si>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</si>
  <si>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</si>
  <si>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</si>
  <si>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</si>
  <si>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</si>
  <si>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</si>
  <si>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</si>
  <si>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</si>
  <si>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</si>
  <si>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</si>
  <si>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</si>
  <si>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</si>
  <si>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</si>
  <si>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</si>
  <si>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</si>
  <si>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</si>
  <si>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</si>
  <si>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</si>
  <si>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</si>
  <si>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</si>
  <si>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</si>
  <si>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</si>
  <si>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</si>
  <si>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</si>
  <si>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</si>
  <si>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</si>
  <si>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</si>
  <si>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</si>
  <si>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</si>
  <si>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</si>
  <si>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</si>
  <si>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</si>
  <si>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</si>
  <si>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</si>
  <si>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</si>
  <si>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</si>
  <si>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</si>
  <si>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</si>
  <si>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</si>
  <si>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</si>
  <si>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</si>
  <si>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</si>
  <si>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</si>
  <si>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</si>
  <si>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</si>
  <si>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</si>
  <si>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</si>
  <si>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</si>
  <si>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</si>
  <si>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</si>
  <si>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</si>
  <si>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</si>
  <si>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</si>
  <si>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</si>
  <si>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</si>
  <si>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</si>
  <si>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</si>
  <si>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</si>
  <si>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</si>
  <si>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</si>
  <si>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</si>
  <si>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</si>
  <si>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</si>
  <si>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</si>
  <si>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</si>
  <si>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</si>
  <si>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</si>
  <si>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</si>
  <si>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</si>
  <si>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</si>
  <si>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</si>
  <si>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</si>
  <si>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</si>
  <si>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</si>
  <si>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</si>
  <si>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</si>
  <si>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</si>
  <si>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</si>
  <si>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</si>
  <si>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</si>
  <si>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</si>
  <si>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</si>
  <si>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</si>
  <si>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</si>
  <si>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</si>
  <si>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</si>
  <si>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</si>
  <si>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</si>
  <si>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</si>
  <si>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</si>
  <si>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</si>
  <si>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</si>
  <si>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</si>
  <si>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</si>
  <si>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</si>
  <si>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</si>
  <si>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</si>
  <si>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</si>
  <si>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</si>
  <si>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</si>
  <si>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</si>
  <si>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</si>
  <si>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</si>
  <si>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</si>
  <si>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</si>
  <si>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</si>
  <si>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</si>
  <si>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</si>
  <si>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</si>
  <si>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</si>
  <si>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</si>
  <si>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</si>
  <si>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</si>
  <si>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</si>
  <si>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</si>
  <si>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</si>
  <si>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</si>
  <si>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</si>
  <si>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</si>
  <si>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</si>
  <si>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</si>
  <si>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</si>
  <si>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</si>
  <si>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</si>
  <si>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</si>
  <si>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</si>
  <si>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</si>
  <si>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</si>
  <si>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</si>
  <si>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</si>
  <si>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</si>
  <si>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</si>
  <si>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</si>
  <si>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</si>
  <si>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</si>
  <si>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</si>
  <si>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</si>
  <si>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</si>
  <si>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</si>
  <si>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</si>
  <si>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</si>
  <si>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</si>
  <si>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</si>
  <si>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</si>
  <si>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</si>
  <si>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</si>
  <si>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</si>
  <si>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</si>
  <si>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</si>
  <si>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</si>
  <si>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</si>
  <si>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</si>
  <si>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</si>
  <si>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</si>
  <si>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</si>
  <si>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</si>
  <si>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</si>
  <si>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</si>
  <si>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</si>
  <si>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</si>
  <si>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</si>
  <si>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</si>
  <si>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</si>
  <si>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</si>
  <si>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</si>
  <si>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</si>
  <si>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</si>
  <si>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</si>
  <si>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</si>
  <si>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</si>
  <si>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</si>
  <si>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</si>
  <si>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</si>
  <si>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</si>
  <si>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</si>
  <si>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</si>
  <si>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</si>
  <si>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</si>
  <si>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</si>
  <si>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</si>
  <si>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</si>
  <si>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</si>
  <si>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</si>
  <si>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</si>
  <si>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</si>
  <si>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</si>
  <si>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</si>
  <si>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</si>
  <si>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</si>
  <si>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</si>
  <si>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</si>
  <si>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</si>
  <si>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</si>
  <si>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</si>
  <si>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</si>
  <si>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</si>
  <si>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</si>
  <si>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</si>
  <si>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</si>
  <si>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</si>
  <si>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</si>
  <si>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</si>
  <si>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</si>
  <si>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</si>
  <si>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</si>
  <si>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</si>
  <si>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</si>
  <si>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</si>
  <si>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</si>
  <si>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</si>
  <si>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</si>
  <si>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</si>
  <si>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</si>
  <si>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</si>
  <si>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</si>
  <si>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</si>
  <si>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</si>
  <si>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</si>
  <si>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</si>
  <si>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</si>
  <si>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</si>
  <si>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</si>
  <si>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</si>
  <si>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</si>
  <si>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</si>
  <si>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</si>
  <si>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</si>
  <si>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</si>
  <si>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</si>
  <si>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</si>
  <si>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</si>
  <si>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</si>
  <si>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</si>
  <si>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</si>
  <si>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</si>
  <si>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</si>
  <si>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</si>
  <si>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</si>
  <si>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</si>
  <si>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</si>
  <si>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</si>
  <si>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</si>
  <si>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</si>
  <si>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</si>
  <si>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</si>
  <si>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</si>
  <si>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</si>
  <si>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</si>
  <si>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</si>
  <si>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</si>
  <si>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</si>
  <si>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</si>
  <si>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</si>
  <si>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</si>
  <si>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</si>
  <si>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</si>
  <si>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</si>
  <si>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</si>
  <si>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</si>
  <si>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</si>
  <si>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</si>
  <si>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</si>
  <si>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</si>
  <si>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</si>
  <si>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</si>
  <si>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</si>
  <si>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</si>
  <si>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</si>
  <si>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</si>
  <si>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</si>
  <si>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</si>
  <si>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</si>
  <si>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</si>
  <si>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</si>
  <si>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</si>
  <si>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</si>
  <si>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</si>
  <si>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</si>
  <si>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</si>
  <si>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</si>
  <si>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</si>
  <si>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</si>
  <si>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</si>
  <si>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</si>
  <si>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</si>
  <si>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</si>
  <si>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</si>
  <si>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</si>
  <si>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</si>
  <si>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</si>
  <si>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</si>
  <si>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</si>
  <si>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</si>
  <si>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</si>
  <si>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</si>
  <si>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</si>
  <si>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</si>
  <si>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</si>
  <si>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</si>
  <si>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</si>
  <si>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</si>
  <si>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</si>
  <si>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</si>
  <si>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</si>
  <si>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</si>
  <si>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</si>
  <si>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</si>
  <si>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</si>
  <si>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</si>
  <si>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</si>
  <si>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</si>
  <si>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</si>
  <si>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</si>
  <si>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</si>
  <si>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</si>
  <si>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</si>
  <si>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</si>
  <si>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</si>
  <si>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</si>
  <si>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</si>
  <si>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</si>
  <si>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</si>
  <si>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</si>
  <si>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</si>
  <si>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</si>
  <si>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</si>
  <si>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</si>
  <si>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</si>
  <si>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</si>
  <si>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</si>
  <si>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</si>
  <si>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</si>
  <si>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</si>
  <si>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</si>
  <si>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</si>
  <si>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</si>
  <si>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</si>
  <si>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</si>
  <si>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</si>
  <si>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</si>
  <si>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</si>
  <si>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</si>
  <si>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</si>
  <si>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</si>
  <si>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</si>
  <si>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</si>
  <si>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</si>
  <si>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</si>
  <si>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</si>
  <si>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</si>
  <si>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</si>
  <si>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</si>
  <si>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</si>
  <si>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</si>
  <si>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</si>
  <si>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</si>
  <si>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</si>
  <si>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</si>
  <si>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</si>
  <si>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</si>
  <si>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</si>
  <si>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</si>
  <si>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</si>
  <si>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</si>
  <si>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</si>
  <si>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</si>
  <si>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</si>
  <si>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</si>
  <si>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</si>
  <si>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</si>
  <si>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</si>
  <si>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</si>
  <si>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</si>
  <si>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</si>
  <si>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</si>
  <si>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</si>
  <si>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</si>
  <si>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</si>
  <si>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</si>
  <si>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</si>
  <si>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</si>
  <si>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</si>
  <si>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</si>
  <si>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</si>
  <si>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</si>
  <si>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</si>
  <si>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</si>
  <si>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</si>
  <si>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</si>
  <si>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</si>
  <si>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</si>
  <si>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</si>
  <si>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</si>
  <si>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</si>
  <si>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</si>
  <si>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</si>
  <si>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</si>
  <si>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</si>
  <si>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</si>
  <si>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</si>
  <si>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</si>
  <si>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</si>
  <si>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</si>
  <si>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</si>
  <si>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</si>
  <si>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</si>
  <si>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</si>
  <si>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</si>
  <si>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</si>
  <si>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</si>
  <si>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</si>
  <si>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</si>
  <si>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</si>
  <si>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</si>
  <si>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</si>
  <si>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</si>
  <si>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</si>
  <si>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</si>
  <si>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</si>
  <si>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</si>
  <si>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</si>
  <si>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</si>
  <si>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</si>
  <si>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</si>
  <si>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</si>
  <si>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</si>
  <si>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</si>
  <si>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</si>
  <si>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</si>
  <si>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</si>
  <si>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</si>
  <si>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</si>
  <si>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</si>
  <si>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</si>
  <si>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</si>
  <si>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</si>
  <si>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</si>
  <si>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</si>
  <si>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</si>
  <si>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</si>
  <si>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</si>
  <si>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</si>
  <si>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</si>
  <si>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</si>
  <si>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</si>
  <si>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</si>
  <si>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</si>
  <si>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</si>
  <si>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</si>
  <si>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</si>
  <si>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</si>
  <si>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</si>
  <si>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</si>
  <si>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</si>
  <si>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</si>
  <si>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</si>
  <si>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</si>
  <si>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</si>
  <si>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</si>
  <si>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</si>
  <si>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</si>
  <si>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</si>
  <si>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</si>
  <si>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</si>
  <si>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</si>
  <si>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</si>
  <si>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</si>
  <si>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</si>
  <si>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</si>
  <si>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</si>
  <si>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</si>
  <si>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</si>
  <si>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</si>
  <si>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</si>
  <si>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</si>
  <si>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</si>
  <si>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</si>
  <si>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</si>
  <si>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</si>
  <si>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</si>
  <si>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</si>
  <si>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</si>
  <si>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</si>
  <si>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</si>
  <si>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</si>
  <si>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</si>
  <si>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</si>
  <si>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</si>
  <si>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</si>
  <si>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</si>
  <si>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</si>
  <si>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</si>
  <si>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</si>
  <si>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</si>
  <si>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</si>
  <si>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</si>
  <si>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</si>
  <si>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</si>
  <si>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</si>
  <si>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</si>
  <si>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</si>
  <si>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</si>
  <si>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</si>
  <si>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</si>
  <si>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</si>
  <si>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</si>
  <si>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</si>
  <si>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</si>
  <si>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</si>
  <si>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</si>
  <si>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</si>
  <si>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</si>
  <si>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</si>
  <si>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</si>
  <si>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</si>
  <si>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</si>
  <si>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</si>
  <si>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</si>
  <si>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</si>
  <si>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</si>
  <si>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</si>
  <si>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</si>
  <si>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</si>
  <si>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</si>
  <si>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</si>
  <si>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</si>
  <si>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</si>
  <si>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</si>
  <si>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</si>
  <si>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</si>
  <si>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</si>
  <si>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</si>
  <si>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</si>
  <si>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</si>
  <si>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</si>
  <si>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</si>
  <si>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</si>
  <si>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</si>
  <si>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</si>
  <si>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</si>
  <si>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</si>
  <si>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</si>
  <si>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</si>
  <si>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</si>
  <si>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</si>
  <si>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</si>
  <si>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</si>
  <si>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</si>
  <si>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</si>
  <si>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</si>
  <si>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</si>
  <si>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</si>
  <si>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</si>
  <si>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</si>
  <si>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</si>
  <si>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</si>
  <si>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</si>
  <si>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</si>
  <si>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</si>
  <si>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</si>
  <si>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</si>
  <si>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</si>
  <si>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</si>
  <si>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</si>
  <si>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</si>
  <si>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</si>
  <si>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</si>
  <si>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</si>
  <si>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</si>
  <si>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</si>
  <si>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</si>
  <si>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</si>
  <si>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</si>
  <si>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</si>
  <si>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</si>
  <si>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</si>
  <si>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</si>
  <si>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</si>
  <si>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</si>
  <si>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</si>
  <si>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</si>
  <si>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</si>
  <si>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</si>
  <si>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</si>
  <si>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</si>
  <si>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</si>
  <si>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</si>
  <si>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</si>
  <si>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</si>
  <si>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</si>
  <si>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</si>
  <si>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</si>
  <si>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</si>
  <si>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</si>
  <si>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</si>
  <si>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</si>
  <si>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</si>
  <si>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</si>
  <si>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</si>
  <si>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</si>
  <si>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</si>
  <si>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</si>
  <si>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</si>
  <si>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</si>
  <si>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</si>
  <si>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</si>
  <si>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</si>
  <si>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</si>
  <si>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</si>
  <si>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</si>
  <si>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</si>
  <si>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</si>
  <si>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</si>
  <si>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</si>
  <si>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</si>
  <si>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</si>
  <si>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</si>
  <si>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</si>
  <si>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</si>
  <si>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</si>
  <si>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</si>
  <si>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</si>
  <si>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</si>
  <si>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</si>
  <si>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</si>
  <si>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</si>
  <si>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</si>
  <si>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</si>
  <si>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</si>
  <si>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</si>
  <si>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</si>
  <si>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</si>
  <si>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</si>
  <si>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</si>
  <si>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</si>
  <si>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</si>
  <si>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</si>
  <si>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</si>
  <si>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</si>
  <si>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</si>
  <si>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</si>
  <si>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</si>
  <si>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</si>
  <si>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</si>
  <si>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</si>
  <si>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</si>
  <si>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</si>
  <si>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</si>
  <si>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</si>
  <si>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</si>
  <si>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</si>
  <si>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</si>
  <si>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</si>
  <si>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</si>
  <si>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</si>
  <si>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</si>
  <si>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</si>
  <si>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</si>
  <si>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</si>
  <si>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</si>
  <si>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</si>
  <si>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</si>
  <si>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</si>
  <si>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</si>
  <si>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</si>
  <si>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</si>
  <si>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</si>
  <si>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</si>
  <si>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</si>
  <si>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</si>
  <si>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</si>
  <si>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</si>
  <si>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</si>
  <si>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</si>
  <si>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</si>
  <si>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</si>
  <si>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</si>
  <si>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</si>
  <si>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</si>
  <si>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</si>
  <si>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</si>
  <si>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</si>
  <si>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</si>
  <si>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</si>
  <si>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</si>
  <si>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</si>
  <si>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</si>
  <si>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</si>
  <si>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</si>
  <si>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</si>
  <si>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</si>
  <si>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</si>
  <si>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</si>
  <si>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</si>
  <si>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</si>
  <si>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</si>
  <si>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</si>
  <si>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</si>
  <si>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</si>
  <si>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</si>
  <si>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</si>
  <si>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</si>
  <si>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</si>
  <si>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</si>
  <si>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</si>
  <si>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</si>
  <si>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</si>
  <si>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</si>
  <si>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</si>
  <si>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</si>
  <si>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</si>
  <si>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</si>
  <si>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</si>
  <si>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</si>
  <si>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</si>
  <si>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</si>
  <si>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</si>
  <si>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</si>
  <si>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</si>
  <si>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</si>
  <si>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</si>
  <si>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</si>
  <si>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</si>
  <si>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</si>
  <si>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</si>
  <si>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</si>
  <si>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</si>
  <si>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</si>
  <si>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</si>
  <si>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</si>
  <si>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</si>
  <si>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</si>
  <si>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</si>
  <si>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</si>
  <si>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</si>
  <si>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</si>
  <si>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</si>
  <si>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</si>
  <si>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</si>
  <si>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</si>
  <si>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</si>
  <si>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</si>
  <si>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</si>
  <si>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</si>
  <si>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</si>
  <si>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</si>
  <si>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</si>
  <si>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</si>
  <si>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</si>
  <si>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</si>
  <si>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</si>
  <si>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</si>
  <si>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</si>
  <si>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</si>
  <si>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</si>
  <si>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</si>
  <si>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</si>
  <si>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</si>
  <si>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</si>
  <si>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</si>
  <si>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</si>
  <si>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</si>
  <si>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</si>
  <si>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</si>
  <si>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</si>
  <si>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</si>
  <si>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</si>
  <si>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</si>
  <si>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</si>
  <si>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</si>
  <si>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</si>
  <si>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</si>
  <si>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</si>
  <si>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</si>
  <si>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</si>
  <si>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</si>
  <si>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</si>
  <si>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</si>
  <si>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</si>
  <si>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</si>
  <si>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</si>
  <si>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</si>
  <si>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</si>
  <si>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</si>
  <si>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</si>
  <si>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</si>
  <si>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</si>
  <si>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</si>
  <si>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</si>
  <si>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</si>
  <si>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</si>
  <si>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</si>
  <si>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</si>
  <si>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</si>
  <si>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</si>
  <si>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</si>
  <si>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</si>
  <si>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</si>
  <si>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</si>
  <si>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</si>
  <si>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</si>
  <si>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</si>
  <si>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</si>
  <si>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</si>
  <si>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</si>
  <si>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</si>
  <si>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</si>
  <si>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</si>
  <si>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</si>
  <si>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</si>
  <si>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</si>
  <si>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</si>
  <si>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</si>
  <si>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</si>
  <si>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</si>
  <si>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</si>
  <si>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</si>
  <si>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</si>
  <si>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</si>
  <si>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</si>
  <si>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</si>
  <si>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</si>
  <si>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</si>
  <si>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</si>
  <si>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</si>
  <si>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</si>
  <si>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</si>
  <si>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</si>
  <si>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</si>
  <si>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</si>
  <si>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</si>
  <si>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</si>
  <si>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</si>
  <si>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</si>
  <si>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</si>
  <si>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</si>
  <si>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</si>
  <si>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</si>
  <si>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</si>
  <si>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</si>
  <si>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</si>
  <si>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</si>
  <si>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</si>
  <si>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</si>
  <si>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</si>
  <si>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</si>
  <si>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</si>
  <si>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</si>
  <si>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</si>
  <si>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</si>
  <si>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</si>
  <si>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</si>
  <si>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</si>
  <si>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</si>
  <si>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</si>
  <si>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</si>
  <si>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</si>
  <si>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</si>
  <si>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</si>
  <si>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</si>
  <si>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</si>
  <si>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</si>
  <si>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</si>
  <si>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</si>
  <si>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</si>
  <si>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</si>
  <si>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</si>
  <si>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</si>
  <si>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</si>
  <si>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</si>
  <si>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</si>
  <si>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</si>
  <si>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</si>
  <si>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</si>
  <si>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</si>
  <si>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</si>
  <si>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</si>
  <si>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</si>
  <si>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</si>
  <si>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</si>
  <si>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</si>
  <si>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</si>
  <si>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</si>
  <si>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</si>
  <si>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</si>
  <si>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</si>
  <si>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</si>
  <si>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</si>
  <si>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</si>
  <si>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</si>
  <si>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</si>
  <si>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</si>
  <si>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</si>
  <si>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</si>
  <si>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</si>
  <si>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</si>
  <si>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</si>
  <si>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</si>
  <si>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</si>
  <si>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</si>
  <si>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</si>
  <si>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</si>
  <si>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</si>
  <si>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</si>
  <si>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</si>
  <si>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</si>
  <si>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</si>
  <si>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</si>
  <si>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</si>
  <si>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</si>
  <si>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</si>
  <si>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</si>
  <si>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</si>
  <si>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</si>
  <si>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</si>
  <si>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</si>
  <si>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</si>
  <si>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</si>
  <si>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</si>
  <si>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</si>
  <si>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</si>
  <si>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</si>
  <si>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</si>
  <si>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</si>
  <si>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</si>
  <si>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</si>
  <si>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</si>
  <si>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</si>
  <si>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</si>
  <si>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</si>
  <si>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</si>
  <si>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</si>
  <si>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</si>
  <si>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</si>
  <si>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</si>
  <si>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</si>
  <si>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</si>
  <si>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</si>
  <si>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</si>
  <si>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</si>
  <si>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</si>
  <si>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</si>
  <si>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</si>
  <si>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</si>
  <si>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</si>
  <si>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</si>
  <si>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</si>
  <si>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</si>
  <si>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</si>
  <si>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</si>
  <si>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</si>
  <si>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</si>
  <si>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</si>
  <si>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</si>
  <si>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</si>
  <si>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</si>
  <si>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</si>
  <si>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</si>
  <si>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</si>
  <si>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</si>
  <si>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</si>
  <si>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</si>
  <si>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</si>
  <si>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</si>
  <si>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</si>
  <si>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</si>
  <si>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</si>
  <si>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</si>
  <si>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</si>
  <si>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</si>
  <si>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</si>
  <si>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</si>
  <si>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</si>
  <si>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</si>
  <si>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</si>
  <si>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</si>
  <si>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</si>
  <si>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</si>
  <si>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</si>
  <si>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</si>
  <si>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</si>
  <si>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</si>
  <si>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</si>
  <si>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</si>
  <si>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</si>
  <si>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</si>
  <si>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</si>
  <si>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</si>
  <si>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</si>
  <si>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</si>
  <si>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</si>
  <si>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</si>
  <si>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</si>
  <si>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</si>
  <si>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</si>
  <si>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</si>
  <si>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</si>
  <si>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</si>
  <si>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</si>
  <si>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</si>
  <si>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</si>
  <si>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</si>
  <si>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</si>
  <si>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</si>
  <si>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</si>
  <si>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</si>
  <si>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</si>
  <si>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</si>
  <si>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</si>
  <si>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</si>
  <si>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</si>
  <si>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</si>
  <si>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</si>
  <si>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</si>
  <si>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</si>
  <si>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</si>
  <si>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</si>
  <si>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</si>
  <si>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</si>
  <si>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</si>
  <si>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</si>
  <si>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</si>
  <si>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</si>
  <si>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</si>
  <si>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</si>
  <si>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</si>
  <si>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</si>
  <si>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</si>
  <si>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</si>
  <si>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</si>
  <si>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</si>
  <si>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</si>
  <si>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</si>
  <si>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</si>
  <si>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</si>
  <si>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</si>
  <si>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</si>
  <si>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</si>
  <si>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</si>
  <si>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</si>
  <si>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</si>
  <si>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</si>
  <si>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</si>
  <si>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</si>
  <si>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</si>
  <si>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</si>
  <si>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</si>
  <si>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</si>
  <si>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</si>
  <si>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</si>
  <si>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</si>
  <si>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</si>
  <si>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</si>
  <si>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</si>
  <si>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</si>
  <si>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</si>
  <si>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</si>
  <si>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</si>
  <si>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</si>
  <si>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</si>
  <si>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</si>
  <si>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</si>
  <si>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</si>
  <si>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</si>
  <si>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</si>
  <si>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</si>
  <si>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</si>
  <si>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</si>
  <si>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</si>
  <si>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</si>
  <si>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</si>
  <si>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</si>
  <si>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</si>
  <si>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</si>
  <si>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</si>
  <si>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</si>
  <si>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</si>
  <si>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</si>
  <si>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</si>
  <si>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</si>
  <si>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</si>
  <si>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</si>
  <si>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</si>
  <si>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</si>
  <si>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</si>
  <si>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</si>
  <si>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</si>
  <si>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</si>
  <si>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</si>
  <si>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</si>
  <si>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</si>
  <si>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</si>
  <si>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</si>
  <si>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</si>
  <si>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</si>
  <si>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</si>
  <si>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</si>
  <si>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</si>
  <si>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</si>
  <si>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</si>
  <si>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</si>
  <si>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</si>
  <si>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</si>
  <si>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</si>
  <si>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</si>
  <si>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</si>
  <si>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</si>
  <si>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</si>
  <si>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</si>
  <si>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</si>
  <si>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</si>
  <si>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</si>
  <si>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</si>
  <si>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</si>
  <si>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</si>
  <si>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</si>
  <si>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</si>
  <si>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</si>
  <si>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</si>
  <si>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</si>
  <si>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</si>
  <si>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</si>
  <si>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</si>
  <si>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</si>
  <si>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</si>
  <si>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</si>
  <si>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</si>
  <si>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</si>
  <si>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</si>
  <si>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</si>
  <si>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</si>
  <si>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</si>
  <si>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</si>
  <si>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</si>
  <si>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</si>
  <si>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</si>
  <si>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</si>
  <si>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</si>
  <si>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</si>
  <si>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</si>
  <si>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</si>
  <si>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</si>
  <si>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</si>
  <si>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</si>
  <si>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</si>
  <si>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</si>
  <si>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</si>
  <si>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</si>
  <si>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</si>
  <si>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</si>
  <si>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</si>
  <si>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</si>
  <si>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</si>
  <si>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</si>
  <si>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</si>
  <si>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</si>
  <si>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</si>
  <si>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</si>
  <si>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</si>
  <si>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</si>
  <si>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</si>
  <si>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</si>
  <si>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</si>
  <si>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</si>
  <si>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</si>
  <si>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</si>
  <si>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</si>
  <si>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</si>
  <si>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</si>
  <si>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</si>
  <si>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</si>
  <si>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</si>
  <si>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</si>
  <si>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</si>
  <si>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</si>
  <si>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</si>
  <si>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</si>
  <si>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</si>
  <si>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</si>
  <si>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</si>
  <si>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</si>
  <si>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</si>
  <si>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</si>
  <si>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</si>
  <si>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</si>
  <si>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</si>
  <si>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</si>
  <si>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</si>
  <si>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</si>
  <si>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</si>
  <si>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</si>
  <si>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</si>
  <si>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</si>
  <si>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</si>
  <si>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</si>
  <si>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</si>
  <si>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</si>
  <si>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</si>
  <si>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</si>
  <si>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</si>
  <si>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</si>
  <si>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</si>
  <si>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</si>
  <si>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</si>
  <si>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</si>
  <si>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</si>
  <si>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</si>
  <si>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</si>
  <si>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</si>
  <si>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</si>
  <si>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</si>
  <si>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</si>
  <si>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</si>
  <si>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</si>
  <si>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</si>
  <si>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</si>
  <si>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</si>
  <si>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</si>
  <si>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</si>
  <si>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</si>
  <si>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</si>
  <si>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</si>
  <si>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</si>
  <si>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</si>
  <si>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</si>
  <si>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</si>
  <si>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</si>
  <si>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</si>
  <si>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</si>
  <si>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</si>
  <si>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</si>
  <si>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</si>
  <si>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</si>
  <si>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</si>
  <si>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</si>
  <si>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</si>
  <si>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</si>
  <si>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</si>
  <si>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</si>
  <si>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</si>
  <si>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</si>
  <si>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</si>
  <si>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</si>
  <si>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</si>
  <si>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</si>
  <si>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</si>
  <si>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</si>
  <si>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</si>
  <si>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</si>
  <si>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</si>
  <si>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</si>
  <si>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</si>
  <si>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</si>
  <si>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</si>
  <si>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</si>
  <si>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</si>
  <si>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</si>
  <si>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</si>
  <si>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</si>
  <si>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</si>
  <si>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</si>
  <si>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</si>
  <si>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</si>
  <si>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</si>
  <si>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</si>
  <si>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</si>
  <si>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</si>
  <si>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</si>
  <si>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</si>
  <si>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</si>
  <si>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</si>
  <si>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</si>
  <si>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</si>
  <si>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</si>
  <si>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</si>
  <si>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</si>
  <si>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</si>
  <si>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</si>
  <si>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</si>
  <si>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</si>
  <si>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</si>
  <si>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</si>
  <si>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</si>
  <si>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</si>
  <si>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</si>
  <si>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</si>
  <si>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</si>
  <si>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</si>
  <si>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</si>
  <si>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</si>
  <si>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</si>
  <si>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</si>
  <si>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</si>
  <si>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</si>
  <si>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</si>
  <si>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</si>
  <si>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</si>
  <si>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</si>
  <si>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</si>
  <si>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</si>
  <si>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</si>
  <si>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</si>
  <si>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</si>
  <si>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</si>
  <si>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</si>
  <si>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</si>
  <si>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</si>
  <si>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</si>
  <si>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</si>
  <si>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</si>
  <si>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</si>
  <si>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</si>
  <si>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</si>
  <si>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</si>
  <si>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</si>
  <si>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</si>
  <si>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</si>
  <si>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</si>
  <si>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</si>
  <si>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</si>
  <si>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</si>
  <si>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</si>
  <si>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</si>
  <si>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</si>
  <si>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</si>
  <si>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</si>
  <si>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</si>
  <si>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</si>
  <si>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</si>
  <si>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</si>
  <si>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</si>
  <si>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</si>
  <si>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</si>
  <si>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</si>
  <si>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</si>
  <si>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</si>
  <si>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</si>
  <si>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</si>
  <si>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</si>
  <si>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</si>
  <si>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</si>
  <si>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</si>
  <si>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</si>
  <si>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</si>
  <si>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</si>
  <si>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</si>
  <si>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</si>
  <si>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</si>
  <si>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</si>
  <si>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</si>
  <si>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</si>
  <si>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</si>
  <si>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</si>
  <si>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</si>
  <si>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</si>
  <si>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</si>
  <si>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</si>
  <si>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</si>
  <si>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</si>
  <si>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</si>
  <si>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</si>
  <si>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</si>
  <si>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</si>
  <si>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</si>
  <si>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</si>
  <si>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</si>
  <si>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</si>
  <si>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</si>
  <si>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</si>
  <si>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</si>
  <si>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</si>
  <si>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</si>
  <si>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</si>
  <si>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</si>
  <si>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</si>
  <si>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</si>
  <si>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</si>
  <si>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</si>
  <si>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</si>
  <si>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</si>
  <si>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</si>
  <si>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</si>
  <si>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</si>
  <si>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</si>
  <si>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</si>
  <si>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</si>
  <si>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</si>
  <si>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</si>
  <si>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</si>
  <si>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</si>
  <si>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</si>
  <si>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</si>
  <si>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</si>
  <si>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</si>
  <si>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</si>
  <si>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</si>
  <si>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</si>
  <si>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</si>
  <si>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</si>
  <si>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</si>
  <si>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</si>
  <si>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</si>
  <si>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</si>
  <si>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</si>
  <si>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</si>
  <si>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</si>
  <si>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</si>
  <si>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</si>
  <si>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</si>
  <si>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</si>
  <si>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</si>
  <si>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</si>
  <si>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</si>
  <si>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</si>
  <si>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</si>
  <si>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</si>
  <si>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</si>
  <si>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</si>
  <si>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</si>
  <si>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</si>
  <si>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</si>
  <si>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</si>
  <si>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</si>
  <si>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</si>
  <si>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</si>
  <si>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</si>
  <si>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</si>
  <si>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</si>
  <si>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</si>
  <si>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</si>
  <si>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</si>
  <si>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</si>
  <si>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</si>
  <si>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</si>
  <si>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</si>
  <si>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</si>
  <si>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</si>
  <si>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</si>
  <si>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</si>
  <si>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</si>
  <si>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</si>
  <si>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</si>
  <si>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</si>
  <si>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</si>
  <si>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</si>
  <si>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</si>
  <si>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</si>
  <si>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</si>
  <si>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</si>
  <si>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</si>
  <si>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</si>
  <si>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</si>
  <si>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</si>
  <si>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</si>
  <si>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</si>
  <si>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</si>
  <si>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</si>
  <si>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</si>
  <si>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</si>
  <si>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</si>
  <si>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</si>
  <si>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</si>
  <si>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</si>
  <si>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</si>
  <si>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</si>
  <si>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</si>
  <si>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</si>
  <si>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</si>
  <si>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</si>
  <si>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</si>
  <si>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</si>
  <si>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</si>
  <si>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</si>
  <si>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</si>
  <si>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</si>
  <si>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</si>
  <si>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</si>
  <si>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</si>
  <si>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</si>
  <si>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</si>
  <si>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</si>
  <si>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</si>
  <si>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</si>
  <si>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</si>
  <si>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</si>
  <si>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</si>
  <si>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</si>
  <si>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</si>
  <si>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</si>
  <si>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</si>
  <si>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</si>
  <si>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</si>
  <si>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</si>
  <si>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</si>
  <si>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</si>
  <si>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</si>
  <si>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</si>
  <si>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</si>
  <si>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</si>
  <si>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</si>
  <si>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</si>
  <si>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</si>
  <si>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</si>
  <si>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</si>
  <si>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</si>
  <si>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</si>
  <si>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</si>
  <si>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</si>
  <si>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</si>
  <si>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</si>
  <si>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</si>
  <si>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</si>
  <si>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</si>
  <si>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</si>
  <si>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</si>
  <si>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</si>
  <si>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</si>
  <si>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</si>
  <si>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</si>
  <si>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</si>
  <si>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</si>
  <si>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</si>
  <si>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</si>
  <si>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</si>
  <si>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</si>
  <si>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</si>
  <si>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</si>
  <si>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</si>
  <si>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</si>
  <si>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</si>
  <si>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</si>
  <si>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</si>
  <si>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</si>
  <si>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</si>
  <si>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</si>
  <si>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</si>
  <si>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</si>
  <si>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</si>
  <si>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</si>
  <si>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</si>
  <si>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</si>
  <si>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</si>
  <si>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</si>
  <si>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</si>
  <si>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</si>
  <si>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</si>
  <si>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</si>
  <si>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</si>
  <si>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</si>
  <si>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</si>
  <si>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</si>
  <si>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</si>
  <si>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</si>
  <si>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</si>
  <si>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</si>
  <si>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</si>
  <si>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</si>
  <si>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</si>
  <si>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</si>
  <si>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</si>
  <si>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</si>
  <si>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</si>
  <si>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</si>
  <si>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</si>
  <si>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</si>
  <si>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</si>
  <si>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</si>
  <si>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</si>
  <si>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</si>
  <si>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</si>
  <si>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</si>
  <si>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</si>
  <si>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</si>
  <si>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</si>
  <si>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</si>
  <si>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</si>
  <si>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</si>
  <si>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</si>
  <si>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</si>
  <si>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</si>
  <si>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</si>
  <si>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</si>
  <si>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</si>
  <si>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</si>
  <si>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</si>
  <si>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</si>
  <si>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</si>
  <si>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</si>
  <si>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</si>
  <si>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</si>
  <si>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</si>
  <si>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</si>
  <si>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</si>
  <si>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</si>
  <si>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</si>
  <si>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</si>
  <si>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</si>
  <si>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</si>
  <si>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</si>
  <si>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</si>
  <si>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</si>
  <si>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</si>
  <si>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</si>
  <si>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</si>
  <si>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</si>
  <si>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</si>
  <si>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</si>
  <si>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</si>
  <si>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</si>
  <si>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</si>
  <si>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</si>
  <si>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</si>
  <si>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</si>
  <si>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</si>
  <si>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</si>
  <si>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</si>
  <si>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</si>
  <si>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</si>
  <si>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</si>
  <si>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</si>
  <si>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</si>
  <si>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</si>
  <si>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</si>
  <si>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</si>
  <si>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</si>
  <si>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</si>
  <si>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</si>
  <si>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</si>
  <si>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</si>
  <si>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</si>
  <si>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</si>
  <si>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</si>
  <si>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</si>
  <si>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</si>
  <si>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</si>
  <si>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</si>
  <si>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</si>
  <si>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</si>
  <si>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</si>
  <si>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</si>
  <si>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</si>
  <si>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</si>
  <si>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</si>
  <si>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</si>
  <si>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</si>
  <si>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</si>
  <si>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</si>
  <si>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</si>
  <si>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</si>
  <si>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</si>
  <si>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</si>
  <si>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</si>
  <si>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</si>
  <si>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</si>
  <si>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</si>
  <si>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</si>
  <si>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</si>
  <si>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</si>
  <si>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</si>
  <si>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</si>
  <si>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</si>
  <si>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</si>
  <si>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</si>
  <si>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</si>
  <si>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</si>
  <si>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</si>
  <si>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</si>
  <si>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</si>
  <si>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</si>
  <si>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</si>
  <si>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</si>
  <si>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</si>
  <si>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</si>
  <si>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</si>
  <si>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</si>
  <si>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</si>
  <si>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</si>
  <si>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</si>
  <si>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</si>
  <si>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</si>
  <si>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</si>
  <si>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</si>
  <si>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</si>
  <si>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</si>
  <si>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</si>
  <si>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</si>
  <si>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</si>
  <si>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</si>
  <si>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</si>
  <si>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</si>
  <si>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</si>
  <si>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</si>
  <si>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</si>
  <si>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</si>
  <si>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</si>
  <si>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</si>
  <si>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</si>
  <si>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</si>
  <si>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</si>
  <si>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</si>
  <si>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</si>
  <si>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</si>
  <si>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</si>
  <si>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</si>
  <si>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</si>
  <si>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</si>
  <si>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</si>
  <si>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</si>
  <si>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</si>
  <si>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</si>
  <si>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</si>
  <si>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</si>
  <si>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</si>
  <si>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</si>
  <si>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</si>
  <si>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</si>
  <si>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</si>
  <si>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</si>
  <si>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</si>
  <si>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</si>
  <si>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</si>
  <si>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</si>
  <si>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</si>
  <si>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</si>
  <si>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</si>
  <si>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</si>
  <si>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</si>
  <si>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</si>
  <si>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</si>
  <si>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</si>
  <si>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</si>
  <si>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</si>
  <si>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</si>
  <si>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</si>
  <si>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</si>
  <si>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</si>
  <si>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</si>
  <si>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</si>
  <si>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</si>
  <si>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</si>
  <si>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</si>
  <si>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</si>
  <si>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</si>
  <si>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</si>
  <si>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</si>
  <si>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</si>
  <si>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</si>
  <si>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</si>
  <si>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</si>
  <si>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</si>
  <si>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</si>
  <si>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</si>
  <si>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</si>
  <si>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</si>
  <si>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</si>
  <si>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</si>
  <si>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</si>
  <si>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</si>
  <si>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</si>
  <si>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</si>
  <si>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</si>
  <si>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</si>
  <si>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</si>
  <si>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</si>
  <si>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</si>
  <si>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</si>
  <si>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</si>
  <si>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</si>
  <si>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</si>
  <si>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</si>
  <si>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</si>
  <si>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</si>
  <si>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</si>
  <si>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</si>
  <si>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</si>
  <si>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</si>
  <si>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</si>
  <si>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</si>
  <si>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</si>
  <si>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</si>
  <si>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</si>
  <si>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</si>
  <si>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</si>
  <si>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</si>
  <si>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</si>
  <si>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</si>
  <si>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</si>
  <si>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</si>
  <si>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</si>
  <si>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</si>
  <si>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</si>
  <si>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</si>
  <si>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</si>
  <si>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</si>
  <si>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</si>
  <si>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</si>
  <si>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</si>
  <si>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</si>
  <si>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</si>
  <si>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</si>
  <si>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</si>
  <si>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</si>
  <si>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</si>
  <si>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</si>
  <si>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</si>
  <si>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</si>
  <si>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</si>
  <si>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</si>
  <si>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</si>
  <si>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</si>
  <si>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</si>
  <si>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</si>
  <si>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</si>
  <si>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</si>
  <si>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</si>
  <si>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</si>
  <si>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</si>
  <si>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</si>
  <si>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</si>
  <si>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</si>
  <si>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</si>
  <si>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</si>
  <si>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</si>
  <si>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</si>
  <si>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</si>
  <si>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</si>
  <si>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</si>
  <si>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</si>
  <si>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</si>
  <si>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</si>
  <si>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</si>
  <si>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</si>
  <si>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</si>
  <si>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</si>
  <si>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</si>
  <si>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</si>
  <si>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</si>
  <si>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</si>
  <si>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</si>
  <si>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</si>
  <si>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</si>
  <si>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</si>
  <si>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</si>
  <si>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</si>
  <si>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</si>
  <si>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</si>
  <si>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</si>
  <si>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</si>
  <si>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</si>
  <si>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</si>
  <si>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</si>
  <si>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</si>
  <si>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</si>
  <si>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</si>
  <si>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</si>
  <si>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</si>
  <si>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</si>
  <si>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</si>
  <si>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</si>
  <si>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</si>
  <si>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</si>
  <si>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</si>
  <si>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</si>
  <si>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</si>
  <si>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</si>
  <si>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</si>
  <si>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</si>
  <si>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</si>
  <si>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</si>
  <si>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</si>
  <si>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</si>
  <si>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</si>
  <si>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</si>
  <si>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</si>
  <si>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</si>
  <si>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</si>
  <si>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</si>
  <si>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</si>
  <si>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</si>
  <si>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</si>
  <si>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</si>
  <si>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</si>
  <si>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</si>
  <si>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</si>
  <si>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</si>
  <si>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</si>
  <si>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</si>
  <si>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</si>
  <si>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</si>
  <si>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</si>
  <si>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</si>
  <si>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</si>
  <si>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</si>
  <si>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</si>
  <si>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</si>
  <si>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</si>
  <si>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</si>
  <si>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</si>
  <si>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</si>
  <si>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</si>
  <si>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</si>
  <si>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</si>
  <si>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</si>
  <si>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</si>
  <si>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</si>
  <si>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</si>
  <si>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</si>
  <si>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</si>
  <si>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</si>
  <si>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</si>
  <si>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</si>
  <si>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</si>
  <si>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</si>
  <si>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</si>
  <si>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</si>
  <si>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</si>
  <si>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</si>
  <si>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</si>
  <si>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</si>
  <si>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</si>
  <si>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</si>
  <si>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</si>
  <si>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</si>
  <si>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</si>
  <si>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</si>
  <si>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</si>
  <si>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</si>
  <si>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</si>
  <si>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</si>
  <si>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</si>
  <si>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</si>
  <si>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</si>
  <si>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</si>
  <si>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</si>
  <si>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</si>
  <si>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</si>
  <si>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</si>
  <si>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</si>
  <si>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</si>
  <si>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</si>
  <si>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</si>
  <si>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</si>
  <si>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</si>
  <si>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</si>
  <si>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</si>
  <si>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</si>
  <si>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</si>
  <si>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</si>
  <si>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</si>
  <si>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</si>
  <si>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</si>
  <si>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</si>
  <si>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</si>
  <si>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</si>
  <si>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</si>
  <si>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</si>
  <si>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</si>
  <si>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</si>
  <si>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</si>
  <si>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</si>
  <si>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</si>
  <si>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</si>
  <si>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</si>
  <si>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</si>
  <si>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</si>
  <si>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</si>
  <si>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</si>
  <si>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</si>
  <si>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</si>
  <si>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</si>
  <si>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</si>
  <si>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</si>
  <si>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</si>
  <si>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</si>
  <si>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</si>
  <si>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</si>
  <si>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</si>
  <si>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</si>
  <si>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</si>
  <si>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</si>
  <si>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</si>
  <si>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</si>
  <si>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</si>
  <si>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</si>
  <si>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</si>
  <si>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</si>
  <si>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</si>
  <si>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</si>
  <si>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</si>
  <si>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</si>
  <si>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</si>
  <si>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</si>
  <si>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</si>
  <si>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</si>
  <si>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</si>
  <si>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</si>
  <si>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</si>
  <si>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</si>
  <si>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</si>
  <si>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</si>
  <si>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</si>
  <si>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</si>
  <si>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</si>
  <si>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</si>
  <si>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</si>
  <si>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</si>
  <si>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</si>
  <si>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</si>
  <si>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</si>
  <si>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</si>
  <si>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</si>
  <si>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</si>
  <si>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</si>
  <si>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</si>
  <si>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</si>
  <si>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</si>
  <si>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</si>
  <si>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</si>
  <si>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</si>
  <si>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</si>
  <si>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</si>
  <si>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</si>
  <si>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</si>
  <si>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</si>
  <si>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</si>
  <si>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</si>
  <si>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</si>
  <si>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</si>
  <si>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</si>
  <si>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</si>
  <si>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</si>
  <si>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</si>
  <si>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</si>
  <si>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</si>
  <si>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</si>
  <si>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</si>
  <si>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</si>
  <si>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</si>
  <si>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</si>
  <si>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</si>
  <si>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</si>
  <si>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</si>
  <si>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</si>
  <si>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</si>
  <si>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</si>
  <si>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</si>
  <si>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</si>
  <si>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</si>
  <si>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</si>
  <si>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</si>
  <si>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</si>
  <si>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</si>
  <si>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</si>
  <si>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</si>
  <si>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</si>
  <si>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</si>
  <si>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</si>
  <si>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</si>
  <si>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</si>
  <si>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</si>
  <si>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</si>
  <si>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</si>
  <si>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</si>
  <si>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</si>
  <si>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</si>
  <si>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</si>
  <si>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</si>
  <si>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</si>
  <si>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</si>
  <si>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</si>
  <si>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</si>
  <si>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</si>
  <si>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</si>
  <si>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</si>
  <si>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</si>
  <si>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</si>
  <si>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</si>
  <si>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</si>
  <si>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</si>
  <si>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</si>
  <si>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</si>
  <si>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</si>
  <si>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</si>
  <si>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</si>
  <si>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</si>
  <si>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</si>
  <si>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</si>
  <si>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</si>
  <si>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</si>
  <si>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</si>
  <si>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</si>
  <si>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</si>
  <si>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</si>
  <si>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</si>
  <si>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</si>
  <si>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</si>
  <si>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</si>
  <si>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</si>
  <si>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</si>
  <si>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</si>
  <si>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</si>
  <si>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</si>
  <si>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</si>
  <si>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</si>
  <si>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</si>
  <si>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</si>
  <si>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</si>
  <si>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</si>
  <si>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</si>
  <si>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</si>
  <si>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</si>
  <si>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</si>
  <si>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</si>
  <si>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</si>
  <si>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</si>
  <si>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</si>
  <si>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</si>
  <si>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</si>
  <si>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</si>
  <si>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</si>
  <si>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</si>
  <si>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</si>
  <si>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</si>
  <si>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</si>
  <si>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</si>
  <si>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</si>
  <si>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</si>
  <si>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</si>
  <si>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</si>
  <si>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</si>
  <si>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</si>
  <si>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</si>
  <si>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</si>
  <si>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</si>
  <si>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</si>
  <si>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</si>
  <si>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</si>
  <si>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</si>
  <si>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</si>
  <si>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</si>
  <si>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</si>
  <si>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</si>
  <si>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</si>
  <si>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</si>
  <si>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</si>
  <si>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</si>
  <si>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</si>
  <si>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</si>
  <si>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</si>
  <si>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</si>
  <si>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</si>
  <si>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</si>
  <si>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</si>
  <si>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</si>
  <si>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</si>
  <si>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</si>
  <si>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</si>
  <si>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</si>
  <si>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</si>
  <si>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</si>
  <si>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</si>
  <si>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</si>
  <si>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</si>
  <si>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</si>
  <si>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</si>
  <si>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</si>
  <si>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</si>
  <si>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</si>
  <si>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</si>
  <si>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</si>
  <si>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</si>
  <si>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</si>
  <si>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</si>
  <si>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</si>
  <si>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</si>
  <si>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</si>
  <si>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</si>
  <si>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</si>
  <si>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</si>
  <si>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</si>
  <si>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</si>
  <si>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</si>
  <si>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</si>
  <si>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</si>
  <si>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</si>
  <si>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</si>
  <si>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</si>
  <si>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</si>
  <si>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</si>
  <si>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</si>
  <si>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</si>
  <si>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</si>
  <si>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</si>
  <si>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</si>
  <si>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</si>
  <si>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</si>
  <si>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</si>
  <si>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</si>
  <si>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</si>
  <si>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</si>
  <si>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</si>
  <si>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</si>
  <si>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</si>
  <si>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</si>
  <si>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</si>
  <si>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</si>
  <si>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</si>
  <si>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</si>
  <si>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</si>
  <si>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</si>
  <si>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</si>
  <si>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</si>
  <si>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</si>
  <si>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</si>
  <si>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</si>
  <si>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</si>
  <si>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</si>
  <si>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</si>
  <si>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</si>
  <si>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</si>
  <si>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</si>
  <si>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</si>
  <si>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</si>
  <si>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</si>
  <si>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</si>
  <si>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</si>
  <si>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</si>
  <si>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</si>
  <si>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</si>
  <si>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</si>
  <si>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</si>
  <si>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</si>
  <si>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</si>
  <si>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</si>
  <si>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</si>
  <si>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</si>
  <si>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</si>
  <si>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</si>
  <si>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</si>
  <si>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</si>
  <si>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</si>
  <si>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</si>
  <si>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</si>
  <si>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</si>
  <si>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</si>
  <si>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</si>
  <si>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</si>
  <si>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</si>
  <si>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</si>
  <si>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</si>
  <si>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</si>
  <si>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</si>
  <si>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</si>
  <si>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</si>
  <si>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</si>
  <si>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</si>
  <si>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</si>
  <si>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</si>
  <si>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</si>
  <si>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</si>
  <si>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</si>
  <si>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</si>
  <si>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</si>
  <si>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</si>
  <si>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</si>
  <si>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</si>
  <si>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</si>
  <si>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</si>
  <si>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</si>
  <si>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</si>
  <si>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</si>
  <si>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</si>
  <si>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</si>
  <si>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</si>
  <si>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</si>
  <si>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</si>
  <si>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</si>
  <si>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</si>
  <si>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</si>
  <si>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</si>
  <si>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</si>
  <si>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</si>
  <si>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</si>
  <si>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</si>
  <si>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</si>
  <si>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</si>
  <si>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</si>
  <si>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</si>
  <si>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</si>
  <si>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</si>
  <si>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</si>
  <si>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</si>
  <si>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</si>
  <si>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</si>
  <si>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</si>
  <si>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</si>
  <si>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</si>
  <si>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</si>
  <si>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</si>
  <si>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</si>
  <si>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</si>
  <si>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</si>
  <si>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</si>
  <si>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</si>
  <si>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</si>
  <si>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</si>
  <si>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</si>
  <si>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</si>
  <si>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</si>
  <si>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</si>
  <si>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</si>
  <si>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</si>
  <si>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</si>
  <si>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</si>
  <si>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</si>
  <si>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</si>
  <si>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</si>
  <si>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</si>
  <si>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</si>
  <si>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</si>
  <si>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</si>
  <si>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</si>
  <si>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</si>
  <si>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</si>
  <si>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</si>
  <si>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</si>
  <si>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</si>
  <si>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</si>
  <si>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</si>
  <si>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</si>
  <si>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</si>
  <si>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</si>
  <si>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</si>
  <si>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</si>
  <si>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</si>
  <si>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</si>
  <si>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</si>
  <si>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</si>
  <si>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</si>
  <si>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</si>
  <si>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</si>
  <si>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</si>
  <si>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</si>
  <si>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</si>
  <si>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</si>
  <si>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</si>
  <si>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</si>
  <si>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</si>
  <si>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</si>
  <si>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</si>
  <si>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</si>
  <si>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</si>
  <si>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</si>
  <si>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</si>
  <si>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</si>
  <si>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</si>
  <si>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</si>
  <si>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</si>
  <si>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</si>
  <si>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</si>
  <si>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</si>
  <si>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</si>
  <si>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</si>
  <si>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</si>
  <si>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</si>
  <si>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</si>
  <si>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</si>
  <si>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</si>
  <si>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</si>
  <si>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</si>
  <si>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</si>
  <si>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</si>
  <si>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</si>
  <si>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</si>
  <si>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</si>
  <si>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</si>
  <si>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</si>
  <si>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</si>
  <si>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</si>
  <si>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</si>
  <si>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</si>
  <si>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</si>
  <si>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</si>
  <si>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</si>
  <si>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</si>
  <si>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</si>
  <si>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</si>
  <si>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</si>
  <si>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</si>
  <si>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</si>
  <si>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</si>
  <si>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</si>
  <si>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</si>
  <si>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</si>
  <si>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</si>
  <si>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</si>
  <si>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</si>
  <si>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</si>
  <si>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</si>
  <si>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</si>
  <si>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</si>
  <si>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</si>
  <si>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</si>
  <si>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</si>
  <si>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</si>
  <si>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</si>
  <si>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</si>
  <si>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</si>
  <si>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</si>
  <si>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</si>
  <si>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</si>
  <si>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</si>
  <si>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</si>
  <si>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</si>
  <si>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</si>
  <si>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</si>
  <si>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</si>
  <si>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</si>
  <si>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</si>
  <si>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</si>
  <si>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</si>
  <si>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</si>
  <si>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</si>
  <si>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</si>
  <si>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</si>
  <si>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</si>
  <si>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</si>
  <si>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</si>
  <si>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</si>
  <si>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</si>
  <si>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</si>
  <si>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</si>
  <si>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</si>
  <si>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</si>
  <si>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</si>
  <si>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</si>
  <si>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</si>
  <si>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</si>
  <si>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</si>
  <si>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</si>
  <si>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</si>
  <si>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</si>
  <si>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</si>
  <si>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</si>
  <si>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</si>
  <si>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</si>
  <si>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</si>
  <si>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</si>
  <si>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</si>
  <si>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</si>
  <si>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</si>
  <si>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</si>
  <si>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</si>
  <si>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</si>
  <si>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</si>
  <si>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</si>
  <si>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</si>
  <si>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</si>
  <si>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</si>
  <si>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</si>
  <si>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</si>
  <si>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</si>
  <si>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</si>
  <si>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</si>
  <si>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</si>
  <si>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</si>
  <si>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</si>
  <si>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</si>
  <si>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</si>
  <si>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</si>
  <si>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</si>
  <si>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</si>
  <si>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</si>
  <si>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</si>
  <si>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</si>
  <si>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</si>
  <si>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</si>
  <si>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</si>
  <si>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</si>
  <si>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</si>
  <si>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</si>
  <si>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</si>
  <si>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</si>
  <si>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</si>
  <si>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</si>
  <si>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</si>
  <si>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</si>
  <si>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</si>
  <si>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</si>
  <si>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</si>
  <si>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</si>
  <si>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</si>
  <si>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</si>
  <si>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</si>
  <si>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</si>
  <si>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</si>
  <si>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</si>
  <si>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</si>
  <si>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</si>
  <si>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</si>
  <si>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</si>
  <si>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</si>
  <si>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</si>
  <si>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</si>
  <si>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</si>
  <si>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</si>
  <si>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</si>
  <si>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</si>
  <si>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</si>
  <si>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</si>
  <si>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</si>
  <si>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</si>
  <si>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</si>
  <si>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</si>
  <si>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</si>
  <si>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</si>
  <si>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</si>
  <si>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</si>
  <si>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</si>
  <si>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</si>
  <si>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</si>
  <si>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</si>
  <si>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</si>
  <si>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</si>
  <si>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</si>
  <si>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</si>
  <si>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</si>
  <si>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</si>
  <si>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</si>
  <si>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</si>
  <si>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</si>
  <si>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</si>
  <si>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</si>
  <si>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</si>
  <si>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</si>
  <si>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</si>
  <si>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</si>
  <si>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</si>
  <si>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</si>
  <si>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</si>
  <si>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</si>
  <si>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</si>
  <si>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</si>
  <si>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</si>
  <si>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</si>
  <si>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</si>
  <si>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</si>
  <si>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</si>
  <si>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</si>
  <si>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</si>
  <si>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</si>
  <si>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</si>
  <si>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</si>
  <si>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</si>
  <si>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</si>
  <si>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</si>
  <si>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</si>
  <si>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</si>
  <si>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</si>
  <si>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</si>
  <si>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</si>
  <si>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</si>
  <si>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</si>
  <si>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</si>
  <si>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</si>
  <si>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</si>
  <si>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</si>
  <si>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</si>
  <si>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</si>
  <si>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</si>
  <si>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</si>
  <si>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</si>
  <si>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</si>
  <si>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</si>
  <si>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</si>
  <si>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</si>
  <si>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</si>
  <si>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</si>
  <si>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</si>
  <si>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</si>
  <si>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</si>
  <si>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</si>
  <si>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</si>
  <si>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</si>
  <si>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</si>
  <si>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</si>
  <si>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</si>
  <si>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</si>
  <si>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</si>
  <si>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</si>
  <si>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</si>
  <si>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</si>
  <si>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</si>
  <si>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</si>
  <si>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</si>
  <si>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</si>
  <si>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</si>
  <si>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</si>
  <si>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</si>
  <si>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</si>
  <si>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</si>
  <si>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</si>
  <si>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</si>
  <si>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</si>
  <si>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</si>
  <si>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</si>
  <si>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</si>
  <si>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</si>
  <si>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</si>
  <si>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</si>
  <si>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</si>
  <si>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</si>
  <si>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</si>
  <si>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</si>
  <si>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</si>
  <si>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</si>
  <si>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</si>
  <si>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</si>
  <si>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</si>
  <si>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</si>
  <si>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</si>
  <si>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</si>
  <si>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</si>
  <si>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</si>
  <si>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</si>
  <si>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</si>
  <si>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</si>
  <si>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</si>
  <si>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</si>
  <si>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</si>
  <si>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</si>
  <si>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</si>
  <si>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</si>
  <si>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</si>
  <si>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</si>
  <si>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</si>
  <si>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</si>
  <si>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</si>
  <si>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</si>
  <si>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</si>
  <si>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</si>
  <si>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</si>
  <si>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</si>
  <si>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</si>
  <si>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</si>
  <si>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</si>
  <si>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</si>
  <si>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</si>
  <si>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</si>
  <si>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</si>
  <si>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</si>
  <si>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</si>
  <si>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</si>
  <si>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</si>
  <si>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</si>
  <si>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</si>
  <si>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</si>
  <si>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</si>
  <si>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</si>
  <si>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</si>
  <si>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</si>
  <si>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</si>
  <si>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</si>
  <si>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</si>
  <si>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</si>
  <si>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</si>
  <si>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</si>
  <si>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</si>
  <si>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</si>
  <si>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</si>
  <si>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</si>
  <si>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</si>
  <si>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</si>
  <si>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</si>
  <si>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</si>
  <si>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</si>
  <si>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</si>
  <si>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</si>
  <si>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</si>
  <si>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</si>
  <si>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</si>
  <si>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</si>
  <si>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</si>
  <si>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</si>
  <si>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</si>
  <si>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</si>
  <si>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</si>
  <si>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</si>
  <si>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</si>
  <si>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</si>
  <si>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</si>
  <si>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</si>
  <si>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</si>
  <si>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</si>
  <si>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</si>
  <si>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</si>
  <si>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</si>
  <si>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</si>
  <si>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</si>
  <si>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</si>
  <si>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</si>
  <si>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</si>
  <si>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</si>
  <si>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</si>
  <si>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</si>
  <si>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</si>
  <si>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</si>
  <si>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</si>
  <si>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</si>
  <si>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</si>
  <si>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</si>
  <si>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</si>
  <si>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</si>
  <si>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</si>
  <si>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</si>
  <si>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</si>
  <si>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</si>
  <si>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</si>
  <si>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</si>
  <si>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</si>
  <si>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</si>
  <si>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</si>
  <si>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</si>
  <si>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</si>
  <si>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</si>
  <si>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</si>
  <si>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</si>
  <si>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</si>
  <si>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</si>
  <si>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</si>
  <si>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</si>
  <si>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</si>
  <si>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</si>
  <si>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</si>
  <si>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</si>
  <si>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</si>
  <si>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</si>
  <si>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</si>
  <si>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</si>
  <si>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</si>
  <si>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</si>
  <si>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</si>
  <si>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</si>
  <si>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</si>
  <si>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</si>
  <si>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</si>
  <si>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</si>
  <si>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</si>
  <si>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</si>
  <si>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</si>
  <si>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</si>
  <si>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</si>
  <si>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</si>
  <si>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</si>
  <si>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</si>
  <si>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</si>
  <si>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</si>
  <si>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</si>
  <si>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</si>
  <si>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</si>
  <si>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</si>
  <si>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</si>
  <si>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</si>
  <si>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</si>
  <si>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</si>
  <si>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</si>
  <si>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</si>
  <si>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</si>
  <si>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</si>
  <si>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</si>
  <si>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</si>
  <si>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</si>
  <si>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</si>
  <si>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</si>
  <si>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</si>
  <si>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</si>
  <si>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</si>
  <si>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</si>
  <si>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</si>
  <si>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</si>
  <si>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</si>
  <si>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</si>
  <si>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</si>
  <si>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</si>
  <si>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</si>
  <si>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</si>
  <si>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</si>
  <si>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</si>
  <si>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</si>
  <si>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</si>
  <si>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</si>
  <si>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</si>
  <si>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</si>
  <si>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</si>
  <si>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</si>
  <si>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</si>
  <si>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</si>
  <si>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</si>
  <si>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</si>
  <si>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</si>
  <si>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</si>
  <si>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</si>
  <si>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</si>
  <si>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</si>
  <si>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</si>
  <si>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</si>
  <si>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</si>
  <si>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</si>
  <si>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</si>
  <si>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</si>
  <si>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</si>
  <si>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</si>
  <si>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</si>
  <si>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</si>
  <si>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</si>
  <si>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</si>
  <si>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</si>
  <si>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</si>
  <si>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</si>
  <si>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</si>
  <si>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</si>
  <si>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</si>
  <si>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</si>
  <si>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</si>
  <si>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</si>
  <si>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</si>
  <si>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</si>
  <si>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</si>
  <si>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</si>
  <si>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</si>
  <si>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</si>
  <si>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</si>
  <si>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</si>
  <si>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</si>
  <si>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</si>
  <si>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</si>
  <si>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</si>
  <si>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</si>
  <si>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</si>
  <si>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</si>
  <si>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</si>
  <si>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</si>
  <si>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</si>
  <si>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</si>
  <si>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</si>
  <si>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</si>
  <si>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</si>
  <si>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</si>
  <si>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</si>
  <si>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</si>
  <si>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</si>
  <si>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</si>
  <si>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</si>
  <si>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</si>
  <si>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</si>
  <si>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</si>
  <si>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</si>
  <si>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</si>
  <si>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</si>
  <si>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</si>
  <si>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</si>
  <si>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</si>
  <si>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</si>
  <si>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</si>
  <si>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</si>
  <si>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</si>
  <si>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</si>
  <si>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</si>
  <si>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</si>
  <si>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</si>
  <si>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</si>
  <si>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</si>
  <si>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</si>
  <si>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</si>
  <si>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</si>
  <si>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</si>
  <si>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</si>
  <si>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</si>
  <si>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</si>
  <si>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</si>
  <si>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</si>
  <si>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</si>
  <si>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</si>
  <si>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</si>
  <si>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</si>
  <si>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</si>
  <si>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</si>
  <si>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</si>
  <si>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</si>
  <si>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</si>
  <si>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</si>
  <si>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</si>
  <si>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</si>
  <si>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</si>
  <si>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</si>
  <si>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</si>
  <si>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</si>
  <si>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</si>
  <si>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</si>
  <si>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</si>
  <si>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</si>
  <si>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</si>
  <si>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</si>
  <si>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</si>
  <si>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</si>
  <si>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</si>
  <si>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</si>
  <si>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</si>
  <si>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</si>
  <si>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</si>
  <si>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</si>
  <si>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</si>
  <si>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</si>
  <si>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</si>
  <si>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</si>
  <si>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</si>
  <si>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</si>
  <si>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</si>
  <si>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</si>
  <si>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</si>
  <si>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</si>
  <si>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</si>
  <si>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</si>
  <si>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</si>
  <si>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</si>
  <si>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</si>
  <si>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</si>
  <si>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</si>
  <si>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</si>
  <si>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</si>
  <si>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</si>
  <si>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</si>
  <si>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</si>
  <si>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</si>
  <si>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</si>
  <si>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</si>
  <si>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</si>
  <si>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</si>
  <si>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</si>
  <si>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</si>
  <si>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</si>
  <si>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</si>
  <si>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</si>
  <si>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</si>
  <si>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</si>
  <si>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</si>
  <si>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</si>
  <si>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</si>
  <si>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</si>
  <si>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</si>
  <si>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</si>
  <si>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</si>
  <si>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</si>
  <si>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</si>
  <si>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</si>
  <si>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</si>
  <si>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</si>
  <si>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</si>
  <si>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</si>
  <si>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</si>
  <si>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</si>
  <si>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</si>
  <si>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</si>
  <si>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</si>
  <si>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</si>
  <si>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</si>
  <si>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</si>
  <si>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</si>
  <si>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</si>
  <si>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</si>
  <si>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</si>
  <si>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</si>
  <si>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</si>
  <si>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</si>
  <si>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</si>
  <si>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</si>
  <si>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</si>
  <si>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</si>
  <si>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</si>
  <si>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</si>
  <si>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</si>
  <si>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</si>
  <si>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</si>
  <si>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</si>
  <si>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</si>
  <si>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</si>
  <si>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</si>
  <si>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</si>
  <si>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</si>
  <si>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</si>
  <si>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</si>
  <si>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</si>
  <si>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</si>
  <si>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</si>
  <si>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</si>
  <si>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</si>
  <si>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</si>
  <si>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</si>
  <si>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</si>
  <si>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</si>
  <si>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</si>
  <si>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</si>
  <si>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</si>
  <si>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</si>
  <si>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</si>
  <si>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</si>
  <si>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</si>
  <si>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</si>
  <si>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</si>
  <si>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</si>
  <si>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</si>
  <si>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</si>
  <si>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</si>
  <si>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</si>
  <si>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</si>
  <si>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</si>
  <si>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</si>
  <si>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</si>
  <si>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</si>
  <si>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</si>
  <si>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</si>
  <si>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</si>
  <si>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</si>
  <si>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</si>
  <si>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</si>
  <si>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</si>
  <si>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</si>
  <si>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</si>
  <si>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</si>
  <si>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</si>
  <si>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</si>
  <si>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</si>
  <si>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</si>
  <si>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</si>
  <si>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</si>
  <si>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</si>
  <si>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</si>
  <si>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</si>
  <si>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</si>
  <si>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</si>
  <si>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</si>
  <si>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</si>
  <si>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</si>
  <si>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</si>
  <si>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</si>
  <si>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</si>
  <si>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</si>
  <si>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</si>
  <si>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</si>
  <si>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</si>
  <si>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</si>
  <si>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</si>
  <si>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</si>
  <si>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</si>
  <si>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</si>
  <si>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</si>
  <si>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</si>
  <si>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</si>
  <si>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</si>
  <si>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</si>
  <si>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</si>
  <si>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</si>
  <si>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</si>
  <si>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</si>
  <si>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</si>
  <si>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</si>
  <si>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</si>
  <si>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</si>
  <si>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</si>
  <si>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</si>
  <si>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</si>
  <si>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</si>
  <si>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</si>
  <si>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</si>
  <si>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</si>
  <si>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</si>
  <si>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</si>
  <si>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</si>
  <si>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</si>
  <si>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</si>
  <si>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</si>
  <si>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</si>
  <si>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</si>
  <si>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</si>
  <si>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</si>
  <si>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</si>
  <si>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</si>
  <si>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</si>
  <si>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</si>
  <si>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</si>
  <si>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</si>
  <si>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</si>
  <si>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</si>
  <si>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</si>
  <si>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</si>
  <si>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</si>
  <si>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</si>
  <si>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</si>
  <si>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</si>
  <si>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</si>
  <si>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</si>
  <si>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</si>
  <si>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</si>
  <si>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</si>
  <si>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</si>
  <si>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</si>
  <si>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</si>
  <si>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</si>
  <si>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</si>
  <si>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</si>
  <si>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</si>
  <si>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</si>
  <si>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</si>
  <si>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</si>
  <si>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</si>
  <si>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</si>
  <si>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</si>
  <si>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</si>
  <si>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</si>
  <si>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</si>
  <si>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</si>
  <si>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</si>
  <si>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</si>
  <si>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</si>
  <si>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</si>
  <si>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</si>
  <si>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</si>
  <si>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</si>
  <si>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</si>
  <si>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</si>
  <si>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</si>
  <si>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</si>
  <si>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</si>
  <si>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</si>
  <si>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</si>
  <si>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</si>
  <si>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</si>
  <si>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</si>
  <si>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</si>
  <si>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</si>
  <si>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</si>
  <si>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</si>
  <si>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</si>
  <si>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</si>
  <si>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</si>
  <si>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</si>
  <si>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</si>
  <si>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</si>
  <si>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</si>
  <si>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</si>
  <si>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</si>
  <si>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</si>
  <si>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</si>
  <si>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</si>
  <si>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</si>
  <si>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</si>
  <si>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</si>
  <si>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</si>
  <si>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</si>
  <si>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</si>
  <si>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</si>
  <si>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</si>
  <si>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</si>
  <si>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</si>
  <si>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</si>
  <si>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</si>
  <si>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</si>
  <si>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</si>
  <si>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</si>
  <si>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</si>
  <si>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</si>
  <si>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</si>
  <si>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</si>
  <si>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</si>
  <si>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</si>
  <si>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</si>
  <si>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</si>
  <si>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</si>
  <si>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</si>
  <si>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</si>
  <si>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</si>
  <si>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</si>
  <si>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</si>
  <si>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</si>
  <si>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</si>
  <si>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</si>
  <si>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</si>
  <si>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</si>
  <si>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</si>
  <si>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</si>
  <si>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</si>
  <si>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</si>
  <si>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</si>
  <si>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</si>
  <si>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</si>
  <si>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</si>
  <si>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</si>
  <si>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</si>
  <si>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</si>
  <si>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</si>
  <si>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</si>
  <si>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</si>
  <si>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</si>
  <si>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</si>
  <si>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</si>
  <si>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</si>
  <si>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</si>
  <si>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</si>
  <si>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</si>
  <si>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</si>
  <si>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</si>
  <si>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</si>
  <si>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</si>
  <si>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</si>
  <si>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</si>
  <si>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</si>
  <si>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</si>
  <si>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</si>
  <si>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</si>
  <si>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</si>
  <si>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</si>
  <si>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</si>
  <si>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</si>
  <si>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</si>
  <si>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</si>
  <si>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</si>
  <si>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</si>
  <si>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</si>
  <si>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</si>
  <si>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</si>
  <si>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</si>
  <si>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</si>
  <si>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</si>
  <si>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</si>
  <si>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</si>
  <si>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</si>
  <si>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</si>
  <si>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</si>
  <si>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</si>
  <si>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</si>
  <si>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</si>
  <si>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</si>
  <si>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</si>
  <si>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</si>
  <si>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</si>
  <si>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</si>
  <si>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</si>
  <si>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</si>
  <si>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</si>
  <si>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</si>
  <si>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</si>
  <si>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</si>
  <si>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</si>
  <si>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</si>
  <si>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</si>
  <si>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</si>
  <si>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</si>
  <si>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</si>
  <si>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</si>
  <si>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</si>
  <si>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</si>
  <si>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</si>
  <si>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</si>
  <si>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</si>
  <si>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</si>
  <si>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</si>
  <si>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</si>
  <si>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</si>
  <si>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</si>
  <si>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</si>
  <si>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</si>
  <si>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</si>
  <si>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</si>
  <si>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</si>
  <si>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</si>
  <si>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</si>
  <si>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</si>
  <si>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</si>
  <si>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</si>
  <si>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</si>
  <si>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</si>
  <si>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</si>
  <si>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</si>
  <si>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</si>
  <si>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</si>
  <si>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</si>
  <si>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</si>
  <si>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</si>
  <si>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</si>
  <si>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</si>
  <si>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</si>
  <si>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</si>
  <si>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</si>
  <si>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</si>
  <si>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</si>
  <si>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</si>
  <si>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</si>
  <si>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</si>
  <si>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</si>
  <si>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</si>
  <si>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</si>
  <si>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</si>
  <si>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</si>
  <si>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</si>
  <si>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</si>
  <si>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</si>
  <si>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</si>
  <si>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</si>
  <si>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</si>
  <si>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</si>
  <si>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</si>
  <si>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</si>
  <si>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</si>
  <si>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</si>
  <si>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</si>
  <si>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</si>
  <si>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</si>
  <si>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</si>
  <si>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</si>
  <si>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</si>
  <si>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</si>
  <si>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</si>
  <si>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</si>
  <si>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</si>
  <si>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</si>
  <si>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</si>
  <si>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</si>
  <si>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</si>
  <si>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</si>
  <si>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</si>
  <si>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</si>
  <si>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</si>
  <si>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</si>
  <si>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</si>
  <si>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</si>
  <si>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</si>
  <si>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</si>
  <si>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</si>
  <si>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</si>
  <si>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</si>
  <si>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</si>
  <si>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</si>
  <si>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</si>
  <si>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</si>
  <si>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</si>
  <si>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</si>
  <si>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</si>
  <si>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</si>
  <si>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</si>
  <si>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</si>
  <si>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</si>
  <si>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</si>
  <si>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</si>
  <si>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</si>
  <si>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</si>
  <si>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</si>
  <si>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</si>
  <si>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</si>
  <si>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</si>
  <si>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</si>
  <si>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</si>
  <si>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</si>
  <si>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</si>
  <si>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</si>
  <si>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</si>
  <si>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</si>
  <si>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</si>
  <si>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</si>
  <si>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</si>
  <si>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</si>
  <si>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</si>
  <si>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</si>
  <si>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</si>
  <si>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</si>
  <si>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</si>
  <si>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</si>
  <si>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</si>
  <si>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</si>
  <si>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</si>
  <si>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</si>
  <si>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</si>
  <si>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</si>
  <si>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</si>
  <si>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</si>
  <si>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</si>
  <si>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</si>
  <si>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</si>
  <si>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</si>
  <si>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</si>
  <si>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</si>
  <si>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</si>
  <si>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</si>
  <si>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</si>
  <si>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</si>
  <si>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</si>
  <si>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</si>
  <si>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</si>
  <si>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</si>
  <si>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</si>
  <si>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</si>
  <si>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</si>
  <si>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</si>
  <si>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</si>
  <si>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</si>
  <si>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</si>
  <si>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</si>
  <si>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</si>
  <si>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</si>
  <si>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</si>
  <si>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</si>
  <si>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</si>
  <si>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</si>
  <si>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</si>
  <si>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</si>
  <si>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</si>
  <si>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</si>
  <si>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</si>
  <si>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</si>
  <si>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</si>
  <si>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</si>
  <si>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</si>
  <si>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</si>
  <si>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</si>
  <si>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</si>
  <si>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</si>
  <si>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</si>
  <si>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</si>
  <si>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</si>
  <si>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</si>
  <si>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</si>
  <si>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</si>
  <si>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</si>
  <si>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</si>
  <si>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</si>
  <si>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</si>
  <si>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</si>
  <si>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</si>
  <si>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</si>
  <si>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</si>
  <si>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</si>
  <si>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</si>
  <si>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</si>
  <si>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</si>
  <si>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</si>
  <si>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</si>
  <si>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</si>
  <si>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</si>
  <si>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</si>
  <si>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</si>
  <si>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</si>
  <si>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</si>
  <si>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</si>
  <si>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</si>
  <si>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</si>
  <si>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</si>
  <si>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</si>
  <si>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</si>
  <si>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</si>
  <si>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</si>
  <si>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</si>
  <si>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</si>
  <si>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</si>
  <si>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</si>
  <si>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</si>
  <si>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</si>
  <si>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</si>
  <si>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</si>
  <si>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</si>
  <si>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</si>
  <si>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</si>
  <si>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</si>
  <si>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</si>
  <si>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</si>
  <si>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</si>
  <si>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</si>
  <si>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</si>
  <si>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</si>
  <si>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</si>
  <si>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</si>
  <si>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</si>
  <si>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</si>
  <si>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</si>
  <si>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</si>
  <si>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</si>
  <si>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</si>
  <si>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</si>
  <si>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</si>
  <si>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</si>
  <si>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</si>
  <si>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</si>
  <si>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</si>
  <si>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</si>
  <si>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</si>
  <si>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</si>
  <si>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</si>
  <si>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</si>
  <si>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</si>
  <si>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</si>
  <si>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</si>
  <si>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</si>
  <si>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</si>
  <si>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</si>
  <si>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</si>
  <si>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</si>
  <si>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</si>
  <si>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</si>
  <si>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</si>
  <si>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</si>
  <si>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</si>
  <si>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</si>
  <si>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</si>
  <si>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</si>
  <si>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</si>
  <si>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</si>
  <si>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</si>
  <si>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</si>
  <si>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</si>
  <si>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</si>
  <si>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</si>
  <si>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</si>
  <si>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</si>
  <si>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</si>
  <si>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</si>
  <si>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</si>
  <si>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</si>
  <si>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</si>
  <si>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</si>
  <si>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</si>
  <si>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</si>
  <si>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</si>
  <si>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</si>
  <si>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</si>
  <si>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</si>
  <si>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</si>
  <si>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</si>
  <si>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</si>
  <si>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</si>
  <si>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</si>
  <si>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</si>
  <si>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</si>
  <si>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</si>
  <si>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</si>
  <si>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</si>
  <si>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</si>
  <si>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</si>
  <si>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</si>
  <si>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</si>
  <si>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</si>
  <si>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</si>
  <si>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</si>
  <si>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</si>
  <si>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</si>
  <si>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</si>
  <si>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</si>
  <si>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</si>
  <si>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</si>
  <si>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</si>
  <si>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</si>
  <si>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</si>
  <si>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</si>
  <si>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</si>
  <si>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</si>
  <si>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</si>
  <si>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</si>
  <si>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</si>
  <si>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</si>
  <si>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</si>
  <si>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</si>
  <si>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</si>
  <si>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</si>
  <si>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</si>
  <si>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</si>
  <si>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</si>
  <si>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</si>
  <si>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</si>
  <si>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</si>
  <si>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</si>
  <si>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</si>
  <si>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</si>
  <si>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</si>
  <si>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</si>
  <si>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</si>
  <si>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</si>
  <si>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</si>
  <si>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</si>
  <si>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</si>
  <si>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</si>
  <si>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</si>
  <si>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</si>
  <si>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</si>
  <si>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</si>
  <si>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</si>
  <si>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</si>
  <si>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</si>
  <si>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</si>
  <si>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</si>
  <si>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</si>
  <si>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</si>
  <si>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</si>
  <si>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</si>
  <si>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</si>
  <si>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</si>
  <si>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</si>
  <si>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</si>
  <si>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</si>
  <si>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</si>
  <si>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</si>
  <si>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</si>
  <si>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</si>
  <si>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</si>
  <si>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</si>
  <si>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</si>
  <si>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</si>
  <si>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</si>
  <si>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</si>
  <si>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</si>
  <si>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</si>
  <si>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</si>
  <si>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</si>
  <si>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</si>
  <si>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</si>
  <si>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</si>
  <si>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</si>
  <si>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</si>
  <si>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</si>
  <si>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</si>
  <si>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</si>
  <si>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</si>
  <si>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</si>
  <si>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</si>
  <si>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</si>
  <si>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</si>
  <si>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</si>
  <si>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</si>
  <si>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</si>
  <si>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</si>
  <si>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</si>
  <si>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</si>
  <si>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</si>
  <si>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</si>
  <si>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</si>
  <si>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</si>
  <si>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</si>
  <si>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</si>
  <si>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</si>
  <si>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</si>
  <si>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</si>
  <si>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</si>
  <si>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</si>
  <si>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</si>
  <si>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</si>
  <si>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</si>
  <si>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</si>
  <si>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</si>
  <si>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</si>
  <si>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</si>
  <si>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</si>
  <si>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</si>
  <si>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</si>
  <si>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</si>
  <si>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</si>
  <si>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</si>
  <si>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</si>
  <si>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</si>
  <si>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</si>
  <si>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</si>
  <si>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</si>
  <si>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</si>
  <si>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</si>
  <si>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</si>
  <si>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</si>
  <si>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</si>
  <si>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</si>
  <si>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</si>
  <si>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</si>
  <si>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</si>
  <si>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</si>
  <si>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</si>
  <si>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</si>
  <si>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</si>
  <si>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</si>
  <si>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</si>
  <si>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</si>
  <si>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</si>
  <si>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</si>
  <si>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</si>
  <si>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</si>
  <si>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</si>
  <si>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</si>
  <si>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</si>
  <si>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</si>
  <si>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</si>
  <si>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</si>
  <si>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</si>
  <si>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</si>
  <si>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</si>
  <si>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</si>
  <si>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</si>
  <si>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</si>
  <si>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</si>
  <si>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</si>
  <si>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</si>
  <si>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</si>
  <si>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</si>
  <si>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</si>
  <si>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</si>
  <si>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</si>
  <si>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</si>
  <si>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</si>
  <si>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</si>
  <si>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</si>
  <si>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</si>
  <si>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</si>
  <si>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</si>
  <si>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</si>
  <si>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</si>
  <si>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</si>
  <si>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</si>
  <si>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</si>
  <si>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</si>
  <si>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</si>
  <si>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</si>
  <si>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</si>
  <si>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</si>
  <si>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</si>
  <si>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</si>
  <si>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</si>
  <si>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</si>
  <si>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</si>
  <si>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</si>
  <si>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</si>
  <si>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</si>
  <si>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</si>
  <si>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</si>
  <si>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</si>
  <si>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</si>
  <si>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</si>
  <si>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</si>
  <si>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</si>
  <si>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</si>
  <si>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</si>
  <si>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</si>
  <si>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</si>
  <si>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</si>
  <si>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</si>
  <si>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</si>
  <si>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</si>
  <si>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</si>
  <si>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</si>
  <si>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</si>
  <si>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</si>
  <si>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</si>
  <si>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</si>
  <si>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</si>
  <si>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</si>
  <si>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</si>
  <si>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</si>
  <si>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</si>
  <si>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</si>
  <si>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</si>
  <si>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</si>
  <si>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</si>
  <si>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</si>
  <si>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</si>
  <si>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</si>
  <si>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</si>
  <si>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</si>
  <si>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</si>
  <si>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</si>
  <si>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</si>
  <si>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</si>
  <si>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</si>
  <si>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</si>
  <si>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</si>
  <si>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</si>
  <si>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</si>
  <si>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</si>
  <si>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</si>
  <si>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</si>
  <si>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</si>
  <si>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</si>
  <si>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</si>
  <si>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</si>
  <si>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</si>
  <si>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</si>
  <si>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</si>
  <si>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</si>
  <si>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</si>
  <si>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</si>
  <si>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</si>
  <si>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</si>
  <si>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</si>
  <si>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</si>
  <si>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</si>
  <si>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</si>
  <si>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</si>
  <si>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</si>
  <si>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</si>
  <si>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</si>
  <si>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</si>
  <si>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</si>
  <si>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</si>
  <si>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</si>
  <si>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</si>
  <si>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</si>
  <si>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</si>
  <si>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</si>
  <si>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</si>
  <si>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</si>
  <si>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</si>
  <si>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</si>
  <si>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</si>
  <si>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</si>
  <si>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</si>
  <si>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</si>
  <si>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</si>
  <si>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</si>
  <si>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</si>
  <si>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</si>
  <si>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</si>
  <si>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</si>
  <si>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</si>
  <si>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</si>
  <si>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</si>
  <si>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</si>
  <si>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</si>
  <si>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</si>
  <si>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</si>
  <si>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</si>
  <si>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</si>
  <si>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</si>
  <si>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</si>
  <si>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</si>
  <si>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</si>
  <si>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</si>
  <si>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</si>
  <si>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</si>
  <si>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</si>
  <si>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</si>
  <si>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</si>
  <si>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</si>
  <si>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</si>
  <si>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</si>
  <si>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</si>
  <si>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</si>
  <si>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</si>
  <si>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</si>
  <si>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</si>
  <si>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</si>
  <si>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</si>
  <si>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</si>
  <si>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</si>
  <si>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</si>
  <si>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</si>
  <si>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</si>
  <si>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</si>
  <si>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</si>
  <si>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</si>
  <si>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</si>
  <si>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</si>
  <si>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</si>
  <si>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</si>
  <si>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</si>
  <si>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</si>
  <si>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</si>
  <si>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</si>
  <si>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</si>
  <si>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</si>
  <si>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</si>
  <si>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</si>
  <si>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</si>
  <si>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</si>
  <si>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</si>
  <si>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</si>
  <si>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</si>
  <si>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</si>
  <si>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</si>
  <si>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</si>
  <si>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</si>
  <si>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</si>
  <si>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</si>
  <si>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</si>
  <si>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</si>
  <si>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</si>
  <si>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</si>
  <si>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</si>
  <si>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</si>
  <si>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</si>
  <si>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</si>
  <si>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</si>
  <si>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</si>
  <si>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</si>
  <si>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</si>
  <si>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</si>
  <si>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</si>
  <si>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</si>
  <si>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</si>
  <si>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</si>
  <si>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</si>
  <si>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</si>
  <si>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</si>
  <si>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</si>
  <si>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</si>
  <si>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</si>
  <si>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</si>
  <si>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</si>
  <si>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</si>
  <si>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</si>
  <si>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</si>
  <si>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</si>
  <si>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</si>
  <si>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</si>
  <si>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</si>
  <si>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</si>
  <si>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</si>
  <si>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</si>
  <si>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</si>
  <si>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</si>
  <si>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</si>
  <si>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</si>
  <si>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</si>
  <si>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</si>
  <si>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</si>
  <si>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</si>
  <si>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</si>
  <si>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</si>
  <si>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</si>
  <si>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</si>
  <si>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</si>
  <si>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</si>
  <si>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</si>
  <si>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</si>
  <si>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</si>
  <si>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</si>
  <si>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</si>
  <si>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</si>
  <si>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</si>
  <si>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</si>
  <si>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</si>
  <si>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</si>
  <si>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</si>
  <si>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</si>
  <si>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</si>
  <si>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</si>
  <si>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</si>
  <si>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</si>
  <si>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</si>
  <si>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</si>
  <si>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</si>
  <si>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</si>
  <si>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</si>
  <si>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</si>
  <si>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</si>
  <si>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</si>
  <si>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</si>
  <si>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</si>
  <si>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</si>
  <si>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</si>
  <si>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</si>
  <si>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</si>
  <si>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</si>
  <si>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</si>
  <si>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</si>
  <si>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</si>
  <si>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</si>
  <si>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</si>
  <si>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</si>
  <si>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</si>
  <si>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</si>
  <si>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</si>
  <si>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</si>
  <si>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</si>
  <si>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</si>
  <si>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</si>
  <si>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</si>
  <si>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</si>
  <si>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</si>
  <si>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</si>
  <si>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</si>
  <si>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</si>
  <si>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</si>
  <si>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</si>
  <si>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</si>
  <si>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</si>
  <si>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</si>
  <si>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</si>
  <si>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</si>
  <si>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</si>
  <si>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</si>
  <si>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</si>
  <si>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</si>
  <si>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</si>
  <si>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</si>
  <si>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</si>
  <si>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</si>
  <si>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</si>
  <si>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</si>
  <si>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</si>
  <si>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</si>
  <si>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</si>
  <si>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</si>
  <si>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</si>
  <si>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</si>
  <si>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</si>
  <si>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</si>
  <si>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</si>
  <si>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</si>
  <si>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</si>
  <si>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</si>
  <si>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</si>
  <si>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</si>
  <si>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</si>
  <si>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</si>
  <si>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</si>
  <si>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</si>
  <si>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</si>
  <si>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</si>
  <si>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</si>
  <si>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</si>
  <si>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</si>
  <si>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</si>
  <si>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</si>
  <si>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</si>
  <si>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</si>
  <si>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</si>
  <si>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</si>
  <si>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</si>
  <si>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</si>
  <si>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</si>
  <si>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</si>
  <si>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</si>
  <si>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</si>
  <si>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</si>
  <si>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</si>
  <si>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</si>
  <si>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</si>
  <si>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</si>
  <si>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</si>
  <si>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</si>
  <si>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</si>
  <si>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</si>
  <si>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</si>
  <si>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</si>
  <si>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</si>
  <si>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</si>
  <si>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</si>
  <si>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</si>
  <si>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</si>
  <si>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</si>
  <si>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</si>
  <si>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</si>
  <si>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</si>
  <si>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</si>
  <si>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</si>
  <si>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</si>
  <si>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</si>
  <si>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</si>
  <si>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</si>
  <si>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</si>
  <si>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</si>
  <si>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</si>
  <si>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</si>
  <si>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</si>
  <si>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</si>
  <si>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</si>
  <si>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</si>
  <si>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</si>
  <si>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</si>
  <si>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</si>
  <si>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</si>
  <si>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</si>
  <si>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</si>
  <si>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</si>
  <si>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</si>
  <si>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</si>
  <si>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</si>
  <si>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</si>
  <si>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</si>
  <si>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</si>
  <si>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</si>
  <si>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</si>
  <si>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</si>
  <si>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</si>
  <si>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</si>
  <si>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</si>
  <si>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</si>
  <si>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</si>
  <si>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</si>
  <si>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</si>
  <si>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</si>
  <si>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</si>
  <si>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</si>
  <si>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</si>
  <si>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</si>
  <si>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</si>
  <si>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</si>
  <si>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</si>
  <si>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</si>
  <si>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</si>
  <si>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</si>
  <si>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</si>
  <si>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</si>
  <si>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</si>
  <si>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</si>
  <si>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</si>
  <si>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</si>
  <si>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</si>
  <si>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</si>
  <si>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</si>
  <si>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</si>
  <si>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</si>
  <si>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</si>
  <si>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</si>
  <si>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</si>
  <si>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</si>
  <si>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</si>
  <si>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</si>
  <si>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</si>
  <si>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</si>
  <si>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</si>
  <si>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</si>
  <si>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</si>
  <si>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</si>
  <si>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</si>
  <si>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</si>
  <si>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</si>
  <si>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</si>
  <si>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</si>
  <si>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</si>
  <si>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</si>
  <si>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</si>
  <si>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</si>
  <si>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</si>
  <si>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</si>
  <si>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</si>
  <si>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</si>
  <si>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</si>
  <si>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</si>
  <si>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</si>
  <si>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</si>
  <si>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</si>
  <si>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</si>
  <si>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</si>
  <si>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</si>
  <si>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</si>
  <si>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</si>
  <si>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</si>
  <si>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</si>
  <si>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</si>
  <si>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</si>
  <si>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</si>
  <si>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</si>
  <si>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</si>
  <si>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</si>
  <si>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</si>
  <si>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</si>
  <si>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</si>
  <si>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</si>
  <si>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</si>
  <si>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</si>
  <si>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</si>
  <si>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</si>
  <si>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</si>
  <si>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</si>
  <si>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</si>
  <si>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</si>
  <si>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</si>
  <si>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</si>
  <si>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</si>
  <si>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</si>
  <si>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</si>
  <si>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</si>
  <si>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</si>
  <si>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</si>
  <si>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</si>
  <si>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</si>
  <si>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</si>
  <si>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</si>
  <si>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</si>
  <si>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</si>
  <si>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</si>
  <si>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</si>
  <si>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</si>
  <si>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</si>
  <si>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</si>
  <si>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</si>
  <si>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</si>
  <si>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</si>
  <si>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</si>
  <si>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</si>
  <si>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</si>
  <si>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</si>
  <si>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</si>
  <si>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</si>
  <si>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</si>
  <si>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</si>
  <si>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</si>
  <si>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</si>
  <si>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</si>
  <si>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</si>
  <si>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</si>
  <si>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</si>
  <si>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</si>
  <si>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</si>
  <si>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</si>
  <si>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</si>
  <si>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</si>
  <si>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</si>
  <si>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</si>
  <si>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</si>
  <si>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</si>
  <si>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</si>
  <si>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</si>
  <si>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</si>
  <si>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</si>
  <si>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</si>
  <si>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</si>
  <si>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</si>
  <si>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</si>
  <si>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</si>
  <si>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</si>
  <si>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</si>
  <si>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</si>
  <si>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</si>
  <si>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</si>
  <si>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</si>
  <si>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</si>
  <si>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</si>
  <si>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</si>
  <si>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</si>
  <si>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</si>
  <si>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</si>
  <si>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</si>
  <si>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</si>
  <si>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</si>
  <si>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</si>
  <si>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</si>
  <si>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</si>
  <si>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</si>
  <si>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</si>
  <si>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</si>
  <si>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</si>
  <si>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</si>
  <si>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</si>
  <si>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</si>
  <si>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</si>
  <si>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</si>
  <si>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</si>
  <si>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</si>
  <si>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</si>
  <si>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</si>
  <si>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</si>
  <si>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</si>
  <si>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</si>
  <si>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</si>
  <si>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</si>
  <si>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</si>
  <si>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</si>
  <si>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</si>
  <si>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</si>
  <si>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</si>
  <si>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</si>
  <si>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</si>
  <si>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</si>
  <si>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</si>
  <si>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</si>
  <si>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</si>
  <si>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</si>
  <si>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</si>
  <si>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</si>
  <si>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</si>
  <si>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</si>
  <si>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</si>
  <si>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</si>
  <si>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</si>
  <si>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</si>
  <si>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</si>
  <si>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</si>
  <si>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</si>
  <si>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</si>
  <si>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</si>
  <si>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</si>
  <si>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</si>
  <si>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</si>
  <si>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</si>
  <si>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</si>
  <si>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</si>
  <si>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</si>
  <si>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</si>
  <si>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</si>
  <si>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</si>
  <si>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</si>
  <si>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</si>
  <si>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</si>
  <si>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</si>
  <si>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</si>
  <si>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</si>
  <si>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</si>
  <si>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</si>
  <si>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</si>
  <si>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</si>
  <si>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</si>
  <si>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</si>
  <si>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</si>
  <si>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</si>
  <si>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</si>
  <si>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</si>
  <si>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</si>
  <si>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</si>
  <si>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</si>
  <si>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</si>
  <si>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</si>
  <si>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</si>
  <si>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</si>
  <si>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</si>
  <si>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</si>
  <si>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</si>
  <si>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</si>
  <si>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</si>
  <si>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</si>
  <si>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</si>
  <si>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</si>
  <si>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</si>
  <si>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</si>
  <si>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</si>
  <si>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</si>
  <si>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</si>
  <si>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</si>
  <si>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</si>
  <si>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</si>
  <si>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</si>
  <si>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</si>
  <si>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</si>
  <si>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</si>
  <si>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</si>
  <si>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</si>
  <si>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</si>
  <si>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</si>
  <si>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</si>
  <si>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</si>
  <si>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</si>
  <si>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</si>
  <si>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</si>
  <si>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</si>
  <si>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</si>
  <si>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</si>
  <si>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</si>
  <si>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</si>
  <si>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</si>
  <si>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</si>
  <si>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</si>
  <si>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</si>
  <si>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</si>
  <si>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</si>
  <si>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</si>
  <si>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</si>
  <si>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</si>
  <si>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</si>
  <si>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</si>
  <si>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</si>
  <si>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</si>
  <si>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</si>
  <si>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</si>
  <si>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</si>
  <si>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</si>
  <si>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</si>
  <si>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</si>
  <si>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</si>
  <si>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</si>
  <si>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</si>
  <si>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</si>
  <si>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</si>
  <si>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</si>
  <si>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</si>
  <si>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</si>
  <si>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</si>
  <si>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</si>
  <si>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</si>
  <si>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</si>
  <si>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</si>
  <si>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</si>
  <si>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</si>
  <si>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</si>
  <si>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</si>
  <si>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</si>
  <si>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</si>
  <si>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</si>
  <si>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</si>
  <si>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</si>
  <si>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</si>
  <si>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</si>
  <si>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</si>
  <si>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</si>
  <si>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</si>
  <si>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</si>
  <si>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</si>
  <si>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</si>
  <si>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</si>
  <si>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</si>
  <si>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</si>
  <si>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</si>
  <si>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</si>
  <si>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</si>
  <si>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</si>
  <si>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</si>
  <si>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</si>
  <si>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</si>
  <si>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</si>
  <si>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</si>
  <si>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</si>
  <si>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</si>
  <si>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</si>
  <si>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</si>
  <si>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</si>
  <si>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</si>
  <si>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</si>
  <si>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</si>
  <si>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</si>
  <si>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</si>
  <si>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</si>
  <si>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</si>
  <si>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</si>
  <si>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</si>
  <si>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</si>
  <si>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</si>
  <si>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</si>
  <si>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</si>
  <si>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</si>
  <si>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</si>
  <si>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</si>
  <si>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</si>
  <si>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</si>
  <si>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</si>
  <si>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</si>
  <si>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</si>
  <si>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</si>
  <si>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</si>
  <si>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</si>
  <si>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</si>
  <si>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</si>
  <si>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</si>
  <si>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</si>
  <si>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</si>
  <si>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</si>
  <si>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</si>
  <si>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</si>
  <si>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</si>
  <si>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</si>
  <si>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</si>
  <si>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</si>
  <si>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</si>
  <si>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</si>
  <si>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</si>
  <si>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</si>
  <si>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</si>
  <si>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</si>
  <si>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</si>
  <si>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</si>
  <si>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</si>
  <si>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</si>
  <si>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</si>
  <si>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</si>
  <si>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</si>
  <si>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</si>
  <si>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</si>
  <si>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</si>
  <si>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</si>
  <si>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</si>
  <si>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</si>
  <si>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</si>
  <si>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</si>
  <si>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</si>
  <si>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</si>
  <si>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</si>
  <si>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</si>
  <si>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</si>
  <si>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</si>
  <si>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</si>
  <si>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</si>
  <si>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</si>
  <si>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</si>
  <si>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</si>
  <si>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</si>
  <si>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</si>
  <si>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</si>
  <si>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</si>
  <si>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</si>
  <si>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</si>
  <si>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</si>
  <si>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</si>
  <si>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</si>
  <si>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</si>
  <si>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</si>
  <si>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</si>
  <si>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</si>
  <si>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</si>
  <si>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</si>
  <si>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</si>
  <si>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</si>
  <si>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</si>
  <si>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</si>
  <si>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</si>
  <si>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</si>
  <si>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</si>
  <si>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</si>
  <si>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</si>
  <si>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</si>
  <si>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</si>
  <si>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</si>
  <si>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</si>
  <si>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</si>
  <si>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</si>
  <si>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</si>
  <si>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</si>
  <si>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</si>
  <si>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</si>
  <si>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</si>
  <si>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</si>
  <si>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</si>
  <si>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</si>
  <si>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</si>
  <si>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</si>
  <si>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</si>
  <si>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</si>
  <si>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</si>
  <si>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</si>
  <si>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</si>
  <si>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</si>
  <si>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</si>
  <si>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</si>
  <si>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</si>
  <si>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</si>
  <si>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</si>
  <si>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</si>
  <si>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</si>
  <si>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</si>
  <si>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</si>
  <si>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</si>
  <si>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</si>
  <si>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</si>
  <si>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</si>
  <si>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</si>
  <si>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</si>
  <si>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</si>
  <si>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</si>
  <si>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</si>
  <si>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</si>
  <si>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</si>
  <si>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</si>
  <si>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</si>
  <si>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</si>
  <si>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</si>
  <si>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</si>
  <si>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</si>
  <si>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</si>
  <si>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</si>
  <si>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</si>
  <si>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</si>
  <si>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</si>
  <si>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</si>
  <si>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</si>
  <si>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</si>
  <si>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</si>
  <si>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</si>
  <si>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</si>
  <si>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</si>
  <si>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</si>
  <si>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</si>
  <si>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</si>
  <si>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</si>
  <si>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</si>
  <si>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</si>
  <si>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</si>
  <si>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</si>
  <si>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</si>
  <si>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</si>
  <si>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</si>
  <si>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</si>
  <si>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</si>
  <si>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</si>
  <si>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</si>
  <si>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</si>
  <si>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</si>
  <si>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</si>
  <si>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</si>
  <si>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</si>
  <si>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</si>
  <si>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</si>
  <si>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</si>
  <si>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</si>
  <si>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</si>
  <si>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</si>
  <si>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</si>
  <si>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</si>
  <si>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</si>
  <si>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</si>
  <si>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</si>
  <si>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</si>
  <si>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</si>
  <si>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</si>
  <si>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</si>
  <si>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</si>
  <si>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</si>
  <si>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</si>
  <si>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</si>
  <si>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</si>
  <si>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</si>
  <si>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</si>
  <si>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</si>
  <si>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</si>
  <si>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</si>
  <si>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</si>
  <si>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</si>
  <si>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</si>
  <si>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</si>
  <si>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</si>
  <si>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</si>
  <si>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</si>
  <si>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</si>
  <si>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</si>
  <si>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</si>
  <si>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</si>
  <si>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</si>
  <si>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</si>
  <si>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</si>
  <si>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</si>
  <si>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</si>
  <si>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</si>
  <si>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</si>
  <si>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</si>
  <si>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</si>
  <si>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</si>
  <si>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</si>
  <si>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</si>
  <si>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</si>
  <si>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</si>
  <si>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</si>
  <si>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</si>
  <si>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</si>
  <si>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</si>
  <si>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</si>
  <si>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</si>
  <si>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</si>
  <si>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</si>
  <si>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</si>
  <si>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</si>
  <si>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</si>
  <si>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</si>
  <si>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</si>
  <si>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</si>
  <si>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</si>
  <si>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</si>
  <si>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</si>
  <si>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</si>
  <si>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</si>
  <si>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</si>
  <si>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</si>
  <si>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</si>
  <si>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</si>
  <si>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</si>
  <si>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</si>
  <si>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</si>
  <si>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</si>
  <si>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</si>
  <si>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</si>
  <si>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</si>
  <si>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</si>
  <si>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</si>
  <si>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</si>
  <si>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</si>
  <si>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</si>
  <si>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</si>
  <si>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</si>
  <si>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</si>
  <si>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</si>
  <si>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</si>
  <si>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</si>
  <si>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</si>
  <si>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</si>
  <si>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</si>
  <si>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</si>
  <si>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</si>
  <si>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</si>
  <si>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</si>
  <si>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</si>
  <si>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</si>
  <si>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</si>
  <si>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</si>
  <si>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</si>
  <si>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</si>
  <si>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</si>
  <si>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</si>
  <si>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</si>
  <si>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</si>
  <si>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</si>
  <si>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</si>
  <si>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</si>
  <si>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</si>
  <si>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</si>
  <si>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</si>
  <si>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</si>
  <si>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</si>
  <si>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</si>
  <si>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</si>
  <si>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</si>
  <si>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</si>
  <si>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</si>
  <si>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</si>
  <si>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</si>
  <si>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</si>
  <si>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</si>
  <si>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</si>
  <si>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</si>
  <si>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</si>
  <si>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</si>
  <si>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</si>
  <si>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</si>
  <si>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</si>
  <si>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</si>
  <si>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</si>
  <si>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</si>
  <si>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</si>
  <si>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</si>
  <si>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</si>
  <si>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</si>
  <si>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</si>
  <si>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</si>
  <si>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</si>
  <si>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</si>
  <si>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</si>
  <si>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</si>
  <si>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</si>
  <si>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</si>
  <si>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</si>
  <si>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</si>
  <si>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</si>
  <si>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</si>
  <si>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</si>
  <si>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</si>
  <si>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</si>
  <si>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</si>
  <si>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</si>
  <si>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</si>
  <si>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</si>
  <si>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</si>
  <si>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</si>
  <si>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</si>
  <si>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</si>
  <si>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</si>
  <si>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</si>
  <si>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</si>
  <si>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</si>
  <si>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</si>
  <si>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</si>
  <si>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</si>
  <si>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</si>
  <si>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</si>
  <si>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</si>
  <si>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</si>
  <si>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</si>
  <si>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</si>
  <si>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</si>
  <si>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</si>
  <si>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</si>
  <si>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</si>
  <si>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</si>
  <si>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</si>
  <si>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</si>
  <si>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</si>
  <si>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</si>
  <si>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</si>
  <si>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</si>
  <si>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</si>
  <si>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</si>
  <si>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</si>
  <si>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</si>
  <si>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</si>
  <si>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</si>
  <si>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</si>
  <si>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</si>
  <si>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</si>
  <si>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</si>
  <si>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</si>
  <si>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</si>
  <si>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</si>
  <si>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</si>
  <si>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</si>
  <si>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</si>
  <si>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</si>
  <si>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</si>
  <si>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</si>
  <si>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</si>
  <si>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</si>
  <si>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</si>
  <si>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</si>
  <si>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</si>
  <si>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</si>
  <si>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</si>
  <si>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</si>
  <si>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</si>
  <si>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</si>
  <si>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</si>
  <si>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</si>
  <si>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</si>
  <si>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</si>
  <si>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</si>
  <si>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</si>
  <si>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</si>
  <si>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</si>
  <si>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</si>
  <si>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</si>
  <si>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</si>
  <si>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</si>
  <si>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</si>
  <si>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</si>
  <si>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</si>
  <si>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</si>
  <si>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</si>
  <si>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</si>
  <si>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</si>
  <si>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</si>
  <si>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</si>
  <si>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</si>
  <si>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</si>
  <si>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</si>
  <si>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</si>
  <si>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</si>
  <si>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</si>
  <si>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</si>
  <si>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</si>
  <si>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</si>
  <si>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</si>
  <si>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</si>
  <si>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</si>
  <si>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</si>
  <si>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</si>
  <si>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</si>
  <si>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</si>
  <si>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</si>
  <si>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</si>
  <si>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</si>
  <si>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</si>
  <si>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</si>
  <si>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</si>
  <si>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</si>
  <si>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</si>
  <si>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</si>
  <si>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</si>
  <si>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</si>
  <si>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</si>
  <si>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</si>
  <si>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</si>
  <si>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</si>
  <si>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</si>
  <si>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</si>
  <si>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</si>
  <si>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</si>
  <si>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</si>
  <si>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</si>
  <si>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</si>
  <si>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</si>
  <si>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</si>
  <si>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</si>
  <si>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</si>
  <si>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</si>
  <si>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</si>
  <si>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</si>
  <si>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</si>
  <si>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</si>
  <si>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</si>
  <si>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</si>
  <si>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</si>
  <si>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</si>
  <si>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</si>
  <si>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</si>
  <si>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</si>
  <si>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</si>
  <si>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</si>
  <si>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</si>
  <si>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</si>
  <si>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</si>
  <si>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</si>
  <si>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</si>
  <si>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</si>
  <si>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</si>
  <si>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</si>
  <si>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</si>
  <si>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</si>
  <si>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</si>
  <si>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</si>
  <si>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</si>
  <si>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</si>
  <si>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</si>
  <si>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</si>
  <si>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</si>
  <si>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</si>
  <si>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</si>
  <si>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</si>
  <si>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</si>
  <si>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</si>
  <si>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</si>
  <si>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</si>
  <si>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</si>
  <si>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</si>
  <si>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</si>
  <si>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</si>
  <si>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</si>
  <si>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</si>
  <si>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</si>
  <si>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</si>
  <si>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</si>
  <si>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</si>
  <si>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</si>
  <si>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</si>
  <si>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</si>
  <si>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</si>
  <si>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</si>
  <si>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</si>
  <si>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</si>
  <si>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</si>
  <si>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</si>
  <si>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</si>
  <si>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</si>
  <si>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</si>
  <si>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</si>
  <si>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</si>
  <si>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</si>
  <si>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</si>
  <si>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</si>
  <si>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</si>
  <si>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</si>
  <si>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</si>
  <si>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</si>
  <si>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</si>
  <si>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</si>
  <si>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</si>
  <si>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</si>
  <si>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</si>
  <si>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</si>
  <si>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</si>
  <si>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</si>
  <si>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</si>
  <si>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</si>
  <si>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</si>
  <si>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</si>
  <si>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</si>
  <si>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</si>
  <si>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</si>
  <si>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</si>
  <si>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</si>
  <si>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</si>
  <si>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</si>
  <si>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</si>
  <si>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</si>
  <si>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</si>
  <si>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</si>
  <si>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</si>
  <si>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</si>
  <si>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</si>
  <si>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</si>
  <si>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</si>
  <si>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</si>
  <si>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</si>
  <si>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</si>
  <si>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</si>
  <si>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</si>
  <si>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</si>
  <si>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</si>
  <si>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</si>
  <si>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</si>
  <si>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</si>
  <si>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</si>
  <si>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</si>
  <si>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</si>
  <si>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</si>
  <si>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</si>
  <si>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</si>
  <si>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</si>
  <si>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</si>
  <si>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</si>
  <si>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</si>
  <si>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</si>
  <si>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</si>
  <si>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</si>
  <si>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</si>
  <si>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</si>
  <si>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</si>
  <si>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</si>
  <si>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</si>
  <si>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</si>
  <si>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</si>
  <si>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</si>
  <si>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</si>
  <si>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</si>
  <si>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</si>
  <si>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</si>
  <si>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</si>
  <si>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</si>
  <si>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</si>
  <si>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</si>
  <si>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</si>
  <si>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</si>
  <si>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</si>
  <si>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</si>
  <si>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</si>
  <si>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</si>
  <si>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</si>
  <si>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</si>
  <si>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</si>
  <si>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</si>
  <si>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</si>
  <si>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</si>
  <si>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</si>
  <si>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</si>
  <si>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</si>
  <si>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</si>
  <si>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</si>
  <si>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</si>
  <si>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</si>
  <si>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</si>
  <si>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</si>
  <si>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</si>
  <si>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</si>
  <si>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</si>
  <si>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</si>
  <si>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</si>
  <si>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</si>
  <si>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</si>
  <si>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</si>
  <si>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</si>
  <si>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</si>
  <si>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</si>
  <si>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</si>
  <si>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</si>
  <si>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</si>
  <si>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</si>
  <si>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</si>
  <si>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</si>
  <si>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</si>
  <si>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</si>
  <si>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</si>
  <si>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</si>
  <si>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</si>
  <si>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</si>
  <si>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</si>
  <si>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</si>
  <si>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</si>
  <si>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</si>
  <si>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</si>
  <si>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</si>
  <si>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</si>
  <si>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</si>
  <si>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</si>
  <si>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</si>
  <si>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</si>
  <si>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</si>
  <si>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</si>
  <si>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</si>
  <si>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</si>
  <si>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</si>
  <si>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</si>
  <si>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</si>
  <si>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</si>
  <si>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</si>
  <si>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</si>
  <si>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</si>
  <si>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</si>
  <si>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</si>
  <si>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</si>
  <si>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</si>
  <si>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</si>
  <si>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</si>
  <si>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</si>
  <si>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</si>
  <si>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</si>
  <si>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</si>
  <si>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</si>
  <si>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</si>
  <si>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</si>
  <si>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</si>
  <si>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</si>
  <si>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</si>
  <si>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</si>
  <si>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</si>
  <si>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</si>
  <si>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</si>
  <si>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</si>
  <si>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</si>
  <si>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</si>
  <si>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</si>
  <si>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</si>
  <si>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</si>
  <si>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</si>
  <si>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</si>
  <si>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</si>
  <si>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</si>
  <si>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</si>
  <si>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</si>
  <si>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</si>
  <si>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</si>
  <si>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</si>
  <si>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</si>
  <si>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</si>
  <si>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</si>
  <si>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</si>
  <si>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</si>
  <si>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</si>
  <si>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</si>
  <si>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</si>
  <si>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</si>
  <si>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</si>
  <si>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</si>
  <si>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</si>
  <si>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</si>
  <si>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</si>
  <si>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</si>
  <si>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</si>
  <si>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</si>
  <si>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</si>
  <si>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</si>
  <si>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</si>
  <si>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</si>
  <si>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</si>
  <si>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</si>
  <si>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</si>
  <si>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</si>
  <si>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</si>
  <si>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</si>
  <si>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</si>
  <si>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</si>
  <si>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</si>
  <si>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</si>
  <si>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</si>
  <si>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</si>
  <si>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</si>
  <si>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</si>
  <si>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</si>
  <si>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</si>
  <si>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</si>
  <si>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</si>
  <si>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</si>
  <si>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</si>
  <si>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</si>
  <si>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</si>
  <si>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</si>
  <si>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</si>
  <si>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</si>
  <si>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</si>
  <si>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</si>
  <si>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</si>
  <si>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</si>
  <si>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</si>
  <si>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</si>
  <si>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</si>
  <si>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</si>
  <si>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</si>
  <si>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</si>
  <si>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</si>
  <si>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</si>
  <si>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</si>
  <si>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</si>
  <si>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</si>
  <si>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</si>
  <si>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</si>
  <si>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</si>
  <si>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</si>
  <si>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</si>
  <si>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</si>
  <si>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</si>
  <si>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</si>
  <si>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</si>
  <si>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</si>
  <si>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</si>
  <si>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</si>
  <si>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</si>
  <si>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</si>
  <si>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</si>
  <si>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</si>
  <si>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</si>
  <si>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</si>
  <si>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</si>
  <si>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</si>
  <si>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</si>
  <si>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</si>
  <si>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</si>
  <si>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</si>
  <si>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</si>
  <si>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</si>
  <si>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</si>
  <si>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</si>
  <si>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</si>
  <si>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</si>
  <si>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</si>
  <si>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</si>
  <si>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</si>
  <si>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</si>
  <si>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</si>
  <si>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</si>
  <si>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</si>
  <si>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</si>
  <si>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</si>
  <si>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</si>
  <si>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</si>
  <si>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</si>
  <si>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</si>
  <si>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</si>
  <si>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</si>
  <si>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</si>
  <si>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</si>
  <si>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</si>
  <si>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</si>
  <si>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</si>
  <si>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</si>
  <si>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</si>
  <si>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</si>
  <si>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</si>
  <si>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</si>
  <si>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</si>
  <si>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</si>
  <si>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</si>
  <si>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</si>
  <si>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</si>
  <si>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</si>
  <si>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</si>
  <si>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</si>
  <si>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</si>
  <si>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</si>
  <si>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</si>
  <si>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</si>
  <si>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</si>
  <si>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</si>
  <si>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</si>
  <si>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</si>
  <si>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</si>
  <si>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</si>
  <si>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</si>
  <si>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</si>
  <si>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</si>
  <si>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</si>
  <si>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</si>
  <si>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</si>
  <si>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</si>
  <si>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</si>
  <si>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</si>
  <si>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</si>
  <si>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</si>
  <si>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</si>
  <si>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</si>
  <si>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</si>
  <si>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</si>
  <si>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</si>
  <si>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</si>
  <si>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</si>
  <si>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</si>
  <si>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</si>
  <si>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</si>
  <si>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</si>
  <si>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</si>
  <si>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</si>
  <si>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</si>
  <si>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</si>
  <si>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</si>
  <si>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</si>
  <si>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</si>
  <si>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</si>
  <si>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</si>
  <si>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</si>
  <si>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</si>
  <si>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</si>
  <si>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</si>
  <si>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</si>
  <si>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</si>
  <si>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</si>
  <si>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</si>
  <si>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</si>
  <si>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</si>
  <si>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</si>
  <si>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</si>
  <si>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</si>
  <si>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</si>
  <si>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</si>
  <si>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</si>
  <si>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</si>
  <si>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</si>
  <si>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</si>
  <si>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</si>
  <si>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</si>
  <si>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</si>
  <si>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</si>
  <si>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</si>
  <si>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</si>
  <si>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</si>
  <si>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</si>
  <si>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</si>
  <si>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</si>
  <si>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</si>
  <si>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</si>
  <si>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</si>
  <si>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</si>
  <si>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</si>
  <si>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</si>
  <si>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</si>
  <si>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</si>
  <si>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</si>
  <si>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</si>
  <si>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</si>
  <si>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</si>
  <si>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</si>
  <si>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</si>
  <si>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</si>
  <si>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</si>
  <si>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</si>
  <si>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</si>
  <si>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</si>
  <si>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</si>
  <si>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</si>
  <si>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</si>
  <si>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</si>
  <si>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</si>
  <si>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</si>
  <si>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</si>
  <si>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</si>
  <si>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</si>
  <si>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</si>
  <si>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</si>
  <si>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</si>
  <si>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</si>
  <si>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</si>
  <si>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</si>
  <si>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</si>
  <si>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</si>
  <si>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</si>
  <si>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</si>
  <si>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</si>
  <si>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</si>
  <si>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</si>
  <si>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</si>
  <si>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</si>
  <si>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</si>
  <si>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</si>
  <si>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</si>
  <si>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</si>
  <si>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</si>
  <si>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</si>
  <si>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</si>
  <si>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</si>
  <si>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</si>
  <si>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</si>
  <si>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</si>
  <si>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</si>
  <si>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</si>
  <si>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</si>
  <si>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</si>
  <si>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</si>
  <si>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</si>
  <si>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</si>
  <si>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</si>
  <si>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</si>
  <si>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</si>
  <si>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</si>
  <si>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</si>
  <si>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</si>
  <si>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</si>
  <si>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</si>
  <si>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</si>
  <si>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</si>
  <si>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</si>
  <si>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</si>
  <si>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</si>
  <si>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</si>
  <si>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</si>
  <si>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</si>
  <si>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</si>
  <si>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</si>
  <si>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</si>
  <si>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</si>
  <si>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</si>
  <si>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</si>
  <si>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</si>
  <si>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</si>
  <si>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</si>
  <si>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</si>
  <si>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</si>
  <si>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</si>
  <si>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</si>
  <si>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</si>
  <si>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</si>
  <si>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</si>
  <si>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</si>
  <si>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</si>
  <si>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</si>
  <si>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</si>
  <si>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</si>
  <si>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</si>
  <si>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</si>
  <si>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</si>
  <si>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</si>
  <si>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</si>
  <si>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</si>
  <si>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</si>
  <si>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</si>
  <si>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</si>
  <si>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</si>
  <si>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</si>
  <si>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</si>
  <si>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</si>
  <si>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</si>
  <si>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</si>
  <si>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</si>
  <si>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</si>
  <si>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</si>
  <si>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</si>
  <si>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</si>
  <si>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</si>
  <si>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</si>
  <si>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</si>
  <si>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</si>
  <si>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</si>
  <si>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</si>
  <si>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</si>
  <si>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</si>
  <si>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</si>
  <si>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</si>
  <si>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</si>
  <si>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</si>
  <si>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</si>
  <si>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</si>
  <si>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</si>
  <si>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</si>
  <si>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</si>
  <si>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</si>
  <si>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</si>
  <si>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</si>
  <si>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</si>
  <si>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</si>
  <si>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</si>
  <si>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</si>
  <si>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</si>
  <si>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</si>
  <si>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</si>
  <si>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</si>
  <si>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</si>
  <si>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</si>
  <si>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</si>
  <si>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</si>
  <si>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</si>
  <si>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</si>
  <si>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</si>
  <si>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</si>
  <si>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</si>
  <si>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</si>
  <si>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</si>
  <si>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</si>
  <si>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</si>
  <si>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</si>
  <si>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</si>
  <si>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</si>
  <si>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</si>
  <si>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</si>
  <si>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</si>
  <si>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</si>
  <si>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</si>
  <si>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</si>
  <si>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</si>
  <si>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</si>
  <si>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</si>
  <si>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</si>
  <si>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</si>
  <si>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</si>
  <si>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</si>
  <si>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</si>
  <si>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</si>
  <si>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</si>
  <si>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</si>
  <si>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</si>
  <si>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</si>
  <si>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</si>
  <si>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</si>
  <si>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</si>
  <si>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</si>
  <si>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</si>
  <si>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</si>
  <si>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</si>
  <si>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</si>
  <si>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</si>
  <si>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</si>
  <si>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</si>
  <si>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</si>
  <si>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</si>
  <si>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</si>
  <si>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</si>
  <si>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</si>
  <si>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</si>
  <si>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</si>
  <si>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</si>
  <si>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</si>
  <si>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</si>
  <si>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</si>
  <si>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</si>
  <si>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</si>
  <si>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</si>
  <si>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</si>
  <si>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</si>
  <si>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</si>
  <si>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</si>
  <si>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</si>
  <si>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</si>
  <si>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</si>
  <si>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</si>
  <si>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</si>
  <si>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</si>
  <si>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</si>
  <si>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</si>
  <si>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</si>
  <si>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</si>
  <si>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</si>
  <si>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</si>
  <si>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</si>
  <si>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</si>
  <si>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</si>
  <si>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</si>
  <si>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</si>
  <si>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</si>
  <si>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</si>
  <si>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</si>
  <si>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</si>
  <si>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</si>
  <si>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</si>
  <si>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</si>
  <si>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</si>
  <si>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</si>
  <si>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</si>
  <si>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</si>
  <si>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</si>
  <si>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</si>
  <si>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</si>
  <si>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</si>
  <si>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</si>
  <si>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</si>
  <si>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</si>
  <si>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</si>
  <si>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</si>
  <si>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</si>
  <si>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</si>
  <si>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</si>
  <si>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</si>
  <si>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</si>
  <si>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</si>
  <si>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</si>
  <si>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</si>
  <si>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</si>
  <si>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</si>
  <si>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</si>
  <si>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</si>
  <si>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</si>
  <si>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</si>
  <si>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</si>
  <si>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</si>
  <si>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</si>
  <si>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</si>
  <si>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</si>
  <si>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</si>
  <si>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</si>
  <si>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</si>
  <si>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</si>
  <si>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</si>
  <si>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</si>
  <si>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</si>
  <si>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</si>
  <si>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</si>
  <si>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</si>
  <si>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</si>
  <si>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</si>
  <si>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</si>
  <si>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</si>
  <si>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</si>
  <si>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</si>
  <si>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</si>
  <si>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</si>
  <si>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</si>
  <si>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</si>
  <si>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</si>
  <si>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</si>
  <si>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</si>
  <si>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</si>
  <si>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</si>
  <si>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</si>
  <si>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</si>
  <si>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</si>
  <si>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</si>
  <si>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</si>
  <si>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</si>
  <si>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</si>
  <si>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</si>
  <si>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</si>
  <si>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</si>
  <si>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</si>
  <si>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</si>
  <si>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</si>
  <si>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</si>
  <si>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</si>
  <si>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</si>
  <si>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</si>
  <si>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</si>
  <si>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</si>
  <si>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</si>
  <si>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</si>
  <si>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</si>
  <si>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</si>
  <si>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</si>
  <si>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</si>
  <si>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</si>
  <si>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</si>
  <si>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</si>
  <si>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</si>
  <si>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</si>
  <si>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</si>
  <si>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</si>
  <si>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</si>
  <si>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</si>
  <si>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</si>
  <si>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</si>
  <si>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</si>
  <si>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</si>
  <si>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</si>
  <si>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</si>
  <si>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</si>
  <si>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</si>
  <si>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</si>
  <si>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</si>
  <si>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</si>
  <si>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</si>
  <si>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</si>
  <si>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</si>
  <si>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</si>
  <si>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</si>
  <si>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</si>
  <si>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</si>
  <si>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</si>
  <si>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</si>
  <si>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</si>
  <si>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</si>
  <si>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</si>
  <si>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</si>
  <si>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</si>
  <si>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</si>
  <si>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</si>
  <si>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</si>
  <si>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</si>
  <si>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</si>
  <si>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</si>
  <si>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</si>
  <si>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</si>
  <si>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</si>
  <si>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</si>
  <si>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</si>
  <si>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</si>
  <si>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</si>
  <si>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</si>
  <si>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</si>
  <si>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</si>
  <si>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</si>
  <si>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</si>
  <si>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</si>
  <si>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</si>
  <si>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</si>
  <si>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</si>
  <si>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</si>
  <si>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</si>
  <si>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</si>
  <si>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</si>
  <si>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</si>
  <si>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</si>
  <si>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</si>
  <si>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</si>
  <si>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</si>
  <si>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</si>
  <si>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</si>
  <si>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</si>
  <si>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</si>
  <si>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</si>
  <si>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</si>
  <si>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</si>
  <si>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</si>
  <si>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</si>
  <si>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</si>
  <si>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</si>
  <si>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</si>
  <si>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</si>
  <si>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</si>
  <si>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</si>
  <si>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</si>
  <si>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</si>
  <si>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</si>
  <si>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</si>
  <si>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</si>
  <si>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</si>
  <si>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</si>
  <si>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</si>
  <si>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</si>
  <si>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</si>
  <si>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</si>
  <si>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</si>
  <si>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</si>
  <si>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</si>
  <si>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</si>
  <si>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</si>
  <si>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</si>
  <si>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</si>
  <si>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</si>
  <si>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</si>
  <si>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</si>
  <si>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</si>
  <si>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</si>
  <si>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</si>
  <si>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</si>
  <si>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</si>
  <si>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</si>
  <si>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</si>
  <si>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</si>
  <si>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</si>
  <si>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</si>
  <si>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</si>
  <si>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</si>
  <si>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</si>
  <si>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</si>
  <si>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</si>
  <si>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</si>
  <si>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</si>
  <si>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</si>
  <si>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</si>
  <si>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</si>
  <si>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</si>
  <si>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</si>
  <si>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</si>
  <si>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</si>
  <si>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</si>
  <si>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</si>
  <si>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</si>
  <si>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</si>
  <si>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</si>
  <si>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</si>
  <si>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</si>
  <si>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</si>
  <si>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</si>
  <si>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</si>
  <si>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</si>
  <si>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</si>
  <si>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</si>
  <si>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</si>
  <si>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</si>
  <si>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</si>
  <si>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</si>
  <si>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</si>
  <si>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</si>
  <si>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</si>
  <si>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</si>
  <si>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</si>
  <si>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</si>
  <si>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</si>
  <si>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</si>
  <si>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</si>
  <si>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</si>
  <si>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</si>
  <si>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</si>
  <si>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</si>
  <si>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</si>
  <si>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</si>
  <si>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</si>
  <si>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</si>
  <si>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</si>
  <si>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</si>
  <si>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</si>
  <si>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</si>
  <si>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</si>
  <si>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</si>
  <si>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</si>
  <si>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</si>
  <si>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</si>
  <si>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</si>
  <si>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</si>
  <si>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</si>
  <si>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</si>
  <si>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</si>
  <si>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</si>
  <si>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</si>
  <si>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</si>
  <si>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</si>
  <si>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</si>
  <si>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</si>
  <si>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</si>
  <si>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</si>
  <si>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</si>
  <si>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</si>
  <si>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</si>
  <si>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</si>
  <si>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</si>
  <si>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</si>
  <si>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</si>
  <si>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</si>
  <si>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</si>
  <si>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</si>
  <si>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</si>
  <si>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</si>
  <si>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</si>
  <si>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</si>
  <si>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</si>
  <si>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</si>
  <si>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</si>
  <si>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</si>
  <si>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</si>
  <si>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</si>
  <si>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</si>
  <si>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</si>
  <si>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</si>
  <si>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</si>
  <si>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</si>
  <si>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</si>
  <si>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</si>
  <si>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</si>
  <si>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</si>
  <si>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</si>
  <si>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</si>
  <si>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</si>
  <si>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</si>
  <si>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</si>
  <si>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</si>
  <si>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</si>
  <si>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</si>
  <si>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</si>
  <si>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</si>
  <si>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</si>
  <si>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</si>
  <si>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</si>
  <si>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</si>
  <si>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</si>
  <si>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</si>
  <si>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</si>
  <si>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</si>
  <si>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</si>
  <si>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</si>
  <si>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</si>
  <si>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</si>
  <si>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</si>
  <si>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</si>
  <si>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</si>
  <si>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</si>
  <si>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</si>
  <si>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</si>
  <si>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</si>
  <si>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</si>
  <si>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</si>
  <si>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</si>
  <si>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</si>
  <si>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</si>
  <si>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</si>
  <si>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</si>
  <si>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</si>
  <si>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</si>
  <si>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</si>
  <si>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</si>
  <si>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</si>
  <si>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</si>
  <si>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</si>
  <si>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</si>
  <si>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</si>
  <si>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</si>
  <si>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</si>
  <si>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</si>
  <si>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</si>
  <si>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</si>
  <si>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</si>
  <si>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</si>
  <si>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</si>
  <si>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</si>
  <si>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</si>
  <si>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</si>
  <si>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</si>
  <si>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</si>
  <si>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</si>
  <si>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</si>
  <si>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</si>
  <si>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</si>
  <si>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</si>
  <si>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</si>
  <si>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</si>
  <si>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</si>
  <si>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</si>
  <si>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</si>
  <si>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</si>
  <si>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</si>
  <si>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</si>
  <si>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</si>
  <si>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</si>
  <si>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</si>
  <si>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</si>
  <si>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</si>
  <si>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</si>
  <si>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</si>
  <si>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</si>
  <si>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</si>
  <si>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</si>
  <si>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</si>
  <si>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</si>
  <si>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</si>
  <si>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</si>
  <si>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</si>
  <si>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</si>
  <si>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</si>
  <si>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</si>
  <si>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</si>
  <si>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</si>
  <si>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</si>
  <si>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</si>
  <si>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</si>
  <si>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</si>
  <si>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</si>
  <si>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</si>
  <si>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</si>
  <si>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</si>
  <si>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</si>
  <si>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</si>
  <si>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</si>
  <si>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</si>
  <si>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</si>
  <si>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</si>
  <si>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</si>
  <si>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</si>
  <si>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</si>
  <si>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</si>
  <si>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</si>
  <si>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</si>
  <si>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</si>
  <si>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</si>
  <si>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</si>
  <si>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</si>
  <si>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</si>
  <si>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</si>
  <si>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</si>
  <si>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</si>
  <si>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</si>
  <si>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</si>
  <si>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</si>
  <si>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</si>
  <si>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</si>
  <si>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</si>
  <si>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</si>
  <si>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</si>
  <si>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</si>
  <si>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</si>
  <si>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</si>
  <si>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</si>
  <si>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</si>
  <si>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</si>
  <si>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</si>
  <si>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</si>
  <si>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</si>
  <si>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</si>
  <si>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</si>
  <si>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</si>
  <si>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</si>
  <si>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</si>
  <si>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</si>
  <si>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</si>
  <si>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</si>
  <si>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</si>
  <si>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</si>
  <si>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</si>
  <si>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</si>
  <si>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</si>
  <si>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</si>
  <si>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</si>
  <si>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</si>
  <si>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</si>
  <si>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</si>
  <si>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</si>
  <si>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</si>
  <si>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</si>
  <si>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</si>
  <si>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</si>
  <si>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</si>
  <si>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</si>
  <si>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</si>
  <si>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</si>
  <si>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</si>
  <si>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</si>
  <si>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</si>
  <si>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</si>
  <si>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</si>
  <si>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</si>
  <si>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</si>
  <si>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</si>
  <si>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</si>
  <si>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</si>
  <si>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</si>
  <si>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</si>
  <si>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</si>
  <si>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</si>
  <si>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</si>
  <si>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</si>
  <si>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</si>
  <si>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</si>
  <si>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</si>
  <si>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</si>
  <si>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</si>
  <si>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</si>
  <si>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</si>
  <si>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</si>
  <si>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</si>
  <si>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</si>
  <si>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</si>
  <si>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</si>
  <si>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</si>
  <si>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</si>
  <si>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</si>
  <si>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</si>
  <si>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</si>
  <si>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</si>
  <si>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</si>
  <si>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</si>
  <si>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</si>
  <si>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</si>
  <si>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</si>
  <si>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</si>
  <si>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</si>
  <si>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</si>
  <si>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</si>
  <si>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</si>
  <si>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</si>
  <si>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</si>
  <si>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</si>
  <si>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</si>
  <si>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</si>
  <si>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</si>
  <si>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</si>
  <si>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</si>
  <si>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</si>
  <si>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</si>
  <si>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</si>
  <si>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</si>
  <si>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</si>
  <si>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</si>
  <si>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</si>
  <si>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</si>
  <si>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</si>
  <si>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</si>
  <si>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</si>
  <si>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</si>
  <si>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</si>
  <si>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</si>
  <si>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</si>
  <si>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</si>
  <si>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</si>
  <si>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</si>
  <si>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</si>
  <si>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</si>
  <si>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</si>
  <si>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</si>
  <si>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</si>
  <si>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</si>
  <si>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</si>
  <si>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</si>
  <si>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</si>
  <si>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</si>
  <si>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</si>
  <si>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</si>
  <si>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</si>
  <si>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</si>
  <si>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</si>
  <si>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</si>
  <si>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</si>
  <si>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</si>
  <si>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</si>
  <si>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</si>
  <si>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</si>
  <si>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</si>
  <si>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</si>
  <si>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</si>
  <si>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</si>
  <si>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</si>
  <si>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</si>
  <si>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</si>
  <si>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</si>
  <si>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</si>
  <si>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</si>
  <si>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</si>
  <si>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</si>
  <si>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</si>
  <si>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</si>
  <si>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</si>
  <si>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</si>
  <si>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</si>
  <si>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</si>
  <si>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</si>
  <si>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</si>
  <si>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</si>
  <si>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</si>
  <si>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</si>
  <si>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</si>
  <si>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</si>
  <si>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</si>
  <si>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</si>
  <si>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</si>
  <si>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</si>
  <si>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</si>
  <si>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</si>
  <si>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</si>
  <si>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</si>
  <si>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</si>
  <si>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</si>
  <si>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</si>
  <si>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</si>
  <si>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</si>
  <si>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</si>
  <si>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</si>
  <si>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</si>
  <si>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</si>
  <si>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</si>
  <si>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</si>
  <si>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</si>
  <si>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</si>
  <si>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</si>
  <si>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</si>
  <si>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</si>
  <si>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</si>
  <si>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</si>
  <si>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</si>
  <si>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</si>
  <si>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</si>
  <si>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</si>
  <si>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</si>
  <si>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</si>
  <si>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</si>
  <si>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</si>
  <si>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</si>
  <si>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</si>
  <si>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</si>
  <si>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</si>
  <si>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</si>
  <si>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</si>
  <si>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</si>
  <si>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</si>
  <si>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</si>
  <si>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</si>
  <si>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</si>
  <si>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</si>
  <si>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</si>
  <si>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</si>
  <si>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</si>
  <si>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</si>
  <si>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</si>
  <si>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</si>
  <si>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</si>
  <si>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</si>
  <si>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</si>
  <si>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</si>
  <si>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</si>
  <si>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</si>
  <si>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</si>
  <si>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</si>
  <si>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</si>
  <si>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</si>
  <si>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</si>
  <si>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</si>
  <si>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</si>
  <si>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</si>
  <si>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</si>
  <si>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</si>
  <si>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</si>
  <si>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</si>
  <si>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</si>
  <si>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</si>
  <si>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</si>
  <si>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</si>
  <si>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</si>
  <si>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</si>
  <si>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</si>
  <si>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</si>
  <si>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</si>
  <si>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</si>
  <si>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</si>
  <si>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</si>
  <si>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</si>
  <si>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</si>
  <si>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</si>
  <si>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</si>
  <si>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</si>
  <si>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</si>
  <si>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</si>
  <si>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</si>
  <si>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</si>
  <si>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</si>
  <si>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</si>
  <si>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</si>
  <si>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</si>
  <si>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</si>
  <si>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</si>
  <si>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</si>
  <si>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</si>
  <si>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</si>
  <si>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</si>
  <si>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</si>
  <si>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</si>
  <si>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</si>
  <si>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</si>
  <si>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</si>
  <si>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</si>
  <si>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</si>
  <si>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</si>
  <si>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</si>
  <si>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</si>
  <si>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</si>
  <si>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</si>
  <si>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</si>
  <si>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</si>
  <si>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</si>
  <si>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</si>
  <si>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</si>
  <si>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</si>
  <si>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</si>
  <si>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</si>
  <si>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</si>
  <si>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</si>
  <si>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</si>
  <si>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</si>
  <si>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</si>
  <si>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</si>
  <si>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</si>
  <si>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</si>
  <si>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</si>
  <si>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</si>
  <si>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</si>
  <si>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</si>
  <si>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</si>
  <si>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</si>
  <si>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</si>
  <si>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</si>
  <si>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</si>
  <si>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</si>
  <si>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</si>
  <si>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</si>
  <si>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</si>
  <si>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</si>
  <si>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</si>
  <si>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</si>
  <si>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</si>
  <si>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</si>
  <si>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</si>
  <si>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</si>
  <si>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</si>
  <si>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</si>
  <si>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</si>
  <si>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</si>
  <si>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</si>
  <si>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</si>
  <si>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</si>
  <si>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</si>
  <si>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</si>
  <si>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</si>
  <si>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</si>
  <si>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</si>
  <si>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</si>
  <si>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</si>
  <si>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</si>
  <si>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</si>
  <si>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</si>
  <si>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</si>
  <si>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</si>
  <si>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</si>
  <si>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</si>
  <si>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</si>
  <si>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</si>
  <si>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</si>
  <si>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</si>
  <si>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</si>
  <si>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</si>
  <si>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</si>
  <si>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</si>
  <si>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</si>
  <si>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</si>
  <si>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</si>
  <si>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</si>
  <si>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</si>
  <si>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</si>
  <si>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</si>
  <si>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</si>
  <si>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</si>
  <si>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</si>
  <si>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</si>
  <si>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</si>
  <si>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</si>
  <si>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</si>
  <si>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</si>
  <si>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</si>
  <si>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</si>
  <si>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</si>
  <si>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</si>
  <si>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</si>
  <si>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</si>
  <si>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</si>
  <si>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</si>
  <si>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</si>
  <si>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</si>
  <si>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</si>
  <si>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</si>
  <si>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</si>
  <si>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</si>
  <si>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</si>
  <si>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</si>
  <si>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</si>
  <si>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</si>
  <si>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</si>
  <si>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</si>
  <si>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</si>
  <si>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</si>
  <si>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</si>
  <si>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</si>
  <si>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</si>
  <si>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</si>
  <si>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</si>
  <si>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</si>
  <si>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</si>
  <si>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</si>
  <si>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</si>
  <si>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</si>
  <si>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</si>
  <si>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</si>
  <si>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</si>
  <si>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</si>
  <si>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</si>
  <si>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</si>
  <si>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</si>
  <si>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</si>
  <si>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</si>
  <si>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</si>
  <si>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</si>
  <si>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</si>
  <si>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</si>
  <si>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</si>
  <si>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</si>
  <si>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</si>
  <si>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</si>
  <si>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</si>
  <si>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</si>
  <si>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</si>
  <si>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</si>
  <si>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</si>
  <si>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</si>
  <si>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</si>
  <si>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</si>
  <si>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</si>
  <si>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</si>
  <si>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</si>
  <si>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</si>
  <si>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</si>
  <si>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</si>
  <si>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</si>
  <si>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</si>
  <si>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</si>
  <si>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</si>
  <si>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</si>
  <si>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</si>
  <si>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</si>
  <si>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</si>
  <si>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</si>
  <si>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</si>
  <si>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</si>
  <si>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</si>
  <si>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</si>
  <si>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</si>
  <si>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</si>
  <si>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</si>
  <si>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</si>
  <si>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</si>
  <si>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</si>
  <si>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</si>
  <si>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</si>
  <si>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</si>
  <si>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</si>
  <si>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</si>
  <si>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</si>
  <si>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</si>
  <si>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</si>
  <si>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</si>
  <si>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</si>
  <si>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</si>
  <si>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</si>
  <si>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</si>
  <si>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</si>
  <si>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</si>
  <si>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</si>
  <si>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</si>
  <si>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</si>
  <si>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</si>
  <si>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</si>
  <si>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</si>
  <si>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</si>
  <si>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</si>
  <si>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</si>
  <si>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</si>
  <si>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</si>
  <si>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</si>
  <si>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</si>
  <si>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</si>
  <si>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</si>
  <si>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</si>
  <si>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</si>
  <si>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</si>
  <si>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</si>
  <si>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</si>
  <si>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</si>
  <si>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</si>
  <si>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</si>
  <si>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</si>
  <si>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</si>
  <si>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</si>
  <si>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</si>
  <si>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</si>
  <si>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</si>
  <si>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</si>
  <si>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</si>
  <si>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</si>
  <si>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</si>
  <si>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</si>
  <si>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</si>
  <si>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</si>
  <si>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</si>
  <si>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</si>
  <si>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</si>
  <si>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</si>
  <si>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</si>
  <si>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</si>
  <si>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</si>
  <si>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</si>
  <si>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</si>
  <si>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</si>
  <si>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</si>
  <si>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</si>
  <si>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</si>
  <si>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</si>
  <si>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</si>
  <si>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</si>
  <si>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</si>
  <si>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</si>
  <si>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</si>
  <si>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</si>
  <si>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</si>
  <si>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</si>
  <si>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</si>
  <si>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</si>
  <si>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</si>
  <si>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</si>
  <si>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</si>
  <si>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</si>
  <si>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</si>
  <si>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</si>
  <si>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</si>
  <si>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</si>
  <si>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</si>
  <si>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</si>
  <si>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</si>
  <si>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</si>
  <si>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</si>
  <si>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</si>
  <si>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</si>
  <si>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</si>
  <si>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</si>
  <si>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</si>
  <si>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</si>
  <si>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</si>
  <si>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</si>
  <si>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</si>
  <si>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</si>
  <si>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</si>
  <si>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</si>
  <si>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</si>
  <si>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</si>
  <si>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</si>
  <si>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</si>
  <si>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</si>
  <si>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</si>
  <si>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</si>
  <si>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</si>
  <si>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</si>
  <si>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</si>
  <si>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</si>
  <si>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</si>
  <si>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</si>
  <si>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</si>
  <si>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</si>
  <si>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</si>
  <si>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</si>
  <si>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</si>
  <si>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</si>
  <si>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</si>
  <si>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</si>
  <si>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</si>
  <si>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</si>
  <si>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</si>
  <si>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</si>
  <si>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</si>
  <si>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</si>
  <si>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</si>
  <si>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</si>
  <si>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</si>
  <si>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</si>
  <si>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</si>
  <si>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</si>
  <si>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</si>
  <si>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</si>
  <si>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</si>
  <si>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</si>
  <si>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</si>
  <si>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</si>
  <si>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</si>
  <si>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</si>
  <si>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</si>
  <si>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</si>
  <si>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</si>
  <si>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</si>
  <si>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</si>
  <si>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</si>
  <si>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</si>
  <si>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</si>
  <si>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</si>
  <si>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</si>
  <si>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</si>
  <si>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</si>
  <si>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</si>
  <si>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</si>
  <si>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</si>
  <si>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</si>
  <si>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</si>
  <si>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</si>
  <si>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</si>
  <si>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</si>
  <si>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</si>
  <si>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</si>
  <si>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</si>
  <si>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</si>
  <si>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</si>
  <si>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</si>
  <si>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</si>
  <si>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</si>
  <si>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</si>
  <si>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</si>
  <si>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</si>
  <si>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</si>
  <si>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</si>
  <si>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</si>
  <si>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</si>
  <si>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</si>
  <si>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</si>
  <si>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</si>
  <si>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</si>
  <si>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</si>
  <si>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</si>
  <si>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</si>
  <si>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</si>
  <si>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</si>
  <si>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</si>
  <si>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</si>
  <si>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</si>
  <si>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</si>
  <si>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</si>
  <si>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</si>
  <si>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</si>
  <si>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</si>
  <si>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</si>
  <si>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</si>
  <si>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</si>
  <si>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</si>
  <si>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</si>
  <si>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</si>
  <si>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</si>
  <si>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</si>
  <si>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</si>
  <si>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</si>
  <si>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</si>
  <si>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</si>
  <si>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</si>
  <si>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</si>
  <si>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</si>
  <si>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</si>
  <si>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</si>
  <si>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</si>
  <si>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</si>
  <si>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</si>
  <si>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</si>
  <si>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</si>
  <si>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</si>
  <si>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</si>
  <si>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</si>
  <si>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</si>
  <si>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</si>
  <si>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</si>
  <si>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</si>
  <si>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</si>
  <si>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</si>
  <si>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</si>
  <si>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</si>
  <si>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</si>
  <si>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</si>
  <si>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</si>
  <si>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</si>
  <si>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</si>
  <si>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</si>
  <si>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</si>
  <si>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</si>
  <si>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</si>
  <si>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</si>
  <si>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</si>
  <si>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</si>
  <si>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</si>
  <si>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</si>
  <si>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</si>
  <si>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</si>
  <si>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</si>
  <si>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</si>
  <si>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</si>
  <si>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</si>
  <si>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</si>
  <si>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</si>
  <si>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</si>
  <si>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</si>
  <si>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</si>
  <si>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</si>
  <si>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</si>
  <si>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</si>
  <si>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</si>
  <si>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</si>
  <si>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</si>
  <si>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</si>
  <si>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</si>
  <si>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</si>
  <si>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</si>
  <si>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</si>
  <si>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</si>
  <si>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</si>
  <si>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</si>
  <si>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</si>
  <si>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</si>
  <si>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</si>
  <si>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</si>
  <si>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</si>
  <si>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</si>
  <si>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</si>
  <si>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</si>
  <si>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</si>
  <si>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</si>
  <si>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</si>
  <si>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</si>
  <si>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</si>
  <si>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</si>
  <si>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</si>
  <si>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</si>
  <si>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</si>
  <si>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</si>
  <si>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</si>
  <si>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</si>
  <si>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</si>
  <si>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</si>
  <si>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</si>
  <si>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</si>
  <si>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</si>
  <si>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</si>
  <si>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</si>
  <si>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</si>
  <si>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</si>
  <si>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</si>
  <si>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</si>
  <si>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</si>
  <si>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</si>
  <si>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</si>
  <si>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</si>
  <si>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</si>
  <si>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</si>
  <si>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</si>
  <si>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</si>
  <si>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</si>
  <si>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</si>
  <si>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</si>
  <si>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</si>
  <si>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</si>
  <si>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</si>
  <si>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</si>
  <si>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</si>
  <si>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</si>
  <si>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</si>
  <si>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</si>
  <si>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</si>
  <si>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</si>
  <si>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</si>
  <si>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</si>
  <si>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</si>
  <si>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</si>
  <si>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</si>
  <si>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</si>
  <si>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</si>
  <si>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</si>
  <si>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</si>
  <si>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</si>
  <si>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</si>
  <si>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</si>
  <si>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</si>
  <si>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</si>
  <si>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</si>
  <si>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</si>
  <si>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</si>
  <si>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</si>
  <si>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</si>
  <si>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</si>
  <si>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</si>
  <si>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</si>
  <si>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</si>
  <si>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</si>
  <si>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</si>
  <si>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</si>
  <si>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</si>
  <si>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</si>
  <si>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</si>
  <si>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</si>
  <si>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</si>
  <si>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</si>
  <si>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</si>
  <si>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</si>
  <si>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</si>
  <si>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</si>
  <si>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</si>
  <si>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</si>
  <si>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</si>
  <si>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</si>
  <si>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</si>
  <si>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</si>
  <si>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</si>
  <si>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</si>
  <si>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</si>
  <si>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</si>
  <si>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</si>
  <si>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</si>
  <si>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</si>
  <si>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</si>
  <si>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</si>
  <si>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</si>
  <si>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</si>
  <si>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</si>
  <si>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</si>
  <si>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</si>
  <si>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</si>
  <si>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</si>
  <si>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</si>
  <si>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</si>
  <si>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</si>
  <si>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</si>
  <si>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</si>
  <si>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</si>
  <si>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</si>
  <si>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</si>
  <si>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</si>
  <si>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</si>
  <si>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</si>
  <si>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</si>
  <si>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</si>
  <si>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</si>
  <si>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</si>
  <si>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</si>
  <si>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</si>
  <si>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</si>
  <si>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</si>
  <si>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</si>
  <si>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</si>
  <si>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</si>
  <si>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</si>
  <si>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</si>
  <si>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</si>
  <si>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</si>
  <si>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</si>
  <si>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</si>
  <si>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</si>
  <si>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</si>
  <si>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</si>
  <si>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</si>
  <si>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</si>
  <si>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</si>
  <si>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</si>
  <si>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</si>
  <si>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</si>
  <si>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</si>
  <si>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</si>
  <si>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</si>
  <si>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</si>
  <si>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</si>
  <si>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</si>
  <si>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</si>
  <si>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</si>
  <si>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</si>
  <si>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</si>
  <si>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</si>
  <si>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</si>
  <si>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</si>
  <si>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</si>
  <si>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</si>
  <si>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</si>
  <si>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</si>
  <si>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</si>
  <si>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</si>
  <si>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</si>
  <si>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</si>
  <si>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</si>
  <si>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</si>
  <si>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</si>
  <si>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</si>
  <si>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</si>
  <si>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</si>
  <si>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</si>
  <si>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</si>
  <si>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</si>
  <si>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</si>
  <si>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</si>
  <si>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</si>
  <si>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</si>
  <si>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</si>
  <si>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</si>
  <si>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</si>
  <si>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</si>
  <si>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</si>
  <si>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</si>
  <si>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</si>
  <si>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</si>
  <si>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</si>
  <si>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</si>
  <si>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</si>
  <si>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</si>
  <si>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</si>
  <si>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</si>
  <si>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</si>
  <si>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</si>
  <si>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</si>
  <si>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</si>
  <si>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</si>
  <si>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</si>
  <si>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</si>
  <si>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</si>
  <si>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</si>
  <si>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</si>
  <si>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</si>
  <si>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</si>
  <si>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</si>
  <si>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</si>
  <si>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</si>
  <si>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</si>
  <si>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</si>
  <si>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</si>
  <si>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</si>
  <si>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</si>
  <si>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</si>
  <si>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</si>
  <si>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</si>
  <si>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</si>
  <si>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</si>
  <si>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</si>
  <si>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</si>
  <si>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</si>
  <si>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</si>
  <si>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</si>
  <si>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</si>
  <si>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</si>
  <si>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</si>
  <si>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</si>
  <si>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</si>
  <si>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</si>
  <si>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</si>
  <si>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</si>
  <si>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</si>
  <si>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</si>
  <si>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</si>
  <si>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</si>
  <si>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</si>
  <si>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</si>
  <si>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</si>
  <si>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</si>
  <si>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</si>
  <si>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</si>
  <si>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</si>
  <si>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</si>
  <si>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</si>
  <si>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</si>
  <si>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</si>
  <si>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</si>
  <si>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</si>
  <si>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</si>
  <si>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</si>
  <si>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</si>
  <si>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</si>
  <si>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</si>
  <si>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</si>
  <si>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</si>
  <si>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</si>
  <si>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</si>
  <si>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</si>
  <si>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</si>
  <si>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</si>
  <si>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</si>
  <si>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</si>
  <si>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</si>
  <si>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</si>
  <si>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</si>
  <si>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</si>
  <si>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</si>
  <si>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</si>
  <si>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</si>
  <si>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</si>
  <si>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</si>
  <si>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</si>
  <si>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</si>
  <si>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</si>
  <si>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</si>
  <si>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</si>
  <si>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</si>
  <si>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</si>
  <si>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</si>
  <si>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</si>
  <si>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</si>
  <si>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</si>
  <si>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</si>
  <si>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</si>
  <si>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</si>
  <si>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</si>
  <si>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</si>
  <si>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</si>
  <si>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</si>
  <si>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</si>
  <si>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</si>
  <si>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</si>
  <si>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</si>
  <si>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</si>
  <si>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</si>
  <si>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</si>
  <si>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</si>
  <si>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</si>
  <si>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</si>
  <si>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</si>
  <si>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</si>
  <si>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</si>
  <si>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</si>
  <si>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</si>
  <si>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</si>
  <si>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</si>
  <si>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</si>
  <si>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</si>
  <si>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</si>
  <si>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</si>
  <si>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</si>
  <si>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</si>
  <si>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</si>
  <si>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</si>
  <si>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</si>
  <si>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</si>
  <si>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</si>
  <si>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</si>
  <si>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</si>
  <si>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</si>
  <si>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</si>
  <si>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</si>
  <si>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</si>
  <si>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</si>
  <si>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</si>
  <si>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</si>
  <si>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</si>
  <si>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</si>
  <si>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</si>
  <si>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</si>
  <si>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</si>
  <si>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</si>
  <si>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</si>
  <si>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</si>
  <si>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</si>
  <si>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</si>
  <si>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</si>
  <si>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</si>
  <si>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</si>
  <si>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</si>
  <si>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</si>
  <si>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</si>
  <si>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</si>
  <si>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</si>
  <si>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</si>
  <si>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</si>
  <si>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</si>
  <si>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</si>
  <si>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</si>
  <si>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</si>
  <si>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</si>
  <si>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</si>
  <si>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</si>
  <si>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</si>
  <si>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</si>
  <si>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</si>
  <si>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</si>
  <si>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</si>
  <si>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</si>
  <si>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</si>
  <si>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</si>
  <si>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</si>
  <si>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</si>
  <si>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</si>
  <si>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</si>
  <si>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</si>
  <si>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</si>
  <si>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</si>
  <si>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</si>
  <si>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</si>
  <si>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</si>
  <si>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</si>
  <si>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</si>
  <si>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</si>
  <si>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</si>
  <si>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</si>
  <si>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</si>
  <si>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</si>
  <si>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</si>
  <si>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</si>
  <si>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</si>
  <si>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</si>
  <si>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</si>
  <si>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</si>
  <si>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</si>
  <si>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</si>
  <si>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</si>
  <si>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</si>
  <si>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</si>
  <si>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</si>
  <si>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</si>
  <si>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</si>
  <si>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</si>
  <si>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</si>
  <si>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</si>
  <si>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</si>
  <si>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</si>
  <si>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</si>
  <si>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</si>
  <si>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</si>
  <si>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</si>
  <si>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</si>
  <si>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</si>
  <si>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</si>
  <si>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</si>
  <si>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</si>
  <si>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</si>
  <si>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</si>
  <si>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</si>
  <si>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</si>
  <si>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</si>
  <si>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</si>
  <si>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</si>
  <si>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</si>
  <si>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</si>
  <si>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</si>
  <si>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</si>
  <si>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</si>
  <si>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</si>
  <si>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</si>
  <si>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</si>
  <si>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</si>
  <si>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</si>
  <si>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</si>
  <si>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</si>
  <si>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</si>
  <si>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</si>
  <si>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</si>
  <si>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</si>
  <si>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</si>
  <si>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</si>
  <si>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</si>
  <si>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</si>
  <si>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</si>
  <si>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</si>
  <si>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</si>
  <si>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</si>
  <si>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</si>
  <si>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</si>
  <si>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</si>
  <si>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</si>
  <si>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</si>
  <si>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</si>
  <si>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</si>
  <si>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</si>
  <si>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</si>
  <si>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</si>
  <si>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</si>
  <si>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</si>
  <si>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</si>
  <si>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</si>
  <si>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</si>
  <si>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</si>
  <si>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</si>
  <si>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</si>
  <si>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</si>
  <si>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</si>
  <si>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</si>
  <si>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</si>
  <si>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</si>
  <si>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</si>
  <si>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</si>
  <si>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</si>
  <si>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</si>
  <si>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</si>
  <si>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</si>
  <si>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</si>
  <si>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</si>
  <si>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</si>
  <si>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</si>
  <si>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</si>
  <si>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</si>
  <si>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</si>
  <si>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</si>
  <si>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</si>
  <si>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</si>
  <si>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</si>
  <si>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</si>
  <si>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</si>
  <si>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</si>
  <si>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</si>
  <si>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</si>
  <si>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</si>
  <si>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</si>
  <si>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</si>
  <si>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</si>
  <si>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</si>
  <si>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</si>
  <si>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</si>
  <si>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</si>
  <si>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</si>
  <si>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</si>
  <si>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</si>
  <si>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</si>
  <si>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</si>
  <si>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</si>
  <si>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</si>
  <si>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</si>
  <si>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</si>
  <si>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</si>
  <si>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</si>
  <si>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</si>
  <si>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</si>
  <si>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</si>
  <si>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</si>
  <si>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</si>
  <si>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</si>
  <si>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</si>
  <si>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</si>
  <si>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</si>
  <si>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</si>
  <si>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</si>
  <si>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</si>
  <si>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</si>
  <si>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</si>
  <si>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</si>
  <si>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</si>
  <si>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</si>
  <si>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</si>
  <si>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</si>
  <si>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</si>
  <si>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</si>
  <si>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</si>
  <si>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</si>
  <si>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</si>
  <si>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</si>
  <si>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</si>
  <si>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</si>
  <si>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</si>
  <si>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</si>
  <si>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</si>
  <si>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</si>
  <si>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</si>
  <si>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</si>
  <si>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</si>
  <si>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</si>
  <si>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</si>
  <si>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</si>
  <si>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</si>
  <si>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</si>
  <si>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</si>
  <si>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</si>
  <si>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</si>
  <si>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</si>
  <si>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</si>
  <si>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</si>
  <si>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</si>
  <si>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</si>
  <si>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</si>
  <si>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</si>
  <si>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</si>
  <si>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</si>
  <si>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</si>
  <si>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</si>
  <si>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</si>
  <si>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</si>
  <si>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</si>
  <si>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</si>
  <si>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</si>
  <si>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</si>
  <si>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</si>
  <si>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</si>
  <si>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</si>
  <si>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</si>
  <si>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</si>
  <si>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</si>
  <si>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</si>
  <si>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</si>
  <si>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</si>
  <si>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</si>
  <si>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</si>
  <si>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</si>
  <si>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</si>
  <si>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</si>
  <si>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</si>
  <si>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</si>
  <si>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</si>
  <si>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</si>
  <si>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</si>
  <si>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</si>
  <si>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</si>
  <si>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</si>
  <si>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</si>
  <si>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</si>
  <si>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</si>
  <si>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</si>
  <si>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</si>
  <si>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</si>
  <si>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</si>
  <si>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</si>
  <si>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</si>
  <si>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</si>
  <si>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</si>
  <si>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</si>
  <si>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</si>
  <si>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</si>
  <si>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</si>
  <si>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</si>
  <si>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</si>
  <si>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</si>
  <si>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</si>
  <si>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</si>
  <si>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</si>
  <si>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</si>
  <si>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</si>
  <si>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</si>
  <si>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</si>
  <si>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</si>
  <si>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</si>
  <si>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</si>
  <si>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</si>
  <si>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</si>
  <si>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</si>
  <si>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</si>
  <si>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</si>
  <si>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</si>
  <si>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</si>
  <si>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</si>
  <si>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</si>
  <si>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</si>
  <si>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</si>
  <si>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</si>
  <si>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</si>
  <si>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</si>
  <si>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</si>
  <si>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</si>
  <si>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</si>
  <si>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</si>
  <si>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</si>
  <si>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</si>
  <si>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</si>
  <si>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</si>
  <si>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</si>
  <si>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</si>
  <si>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</si>
  <si>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</si>
  <si>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</si>
  <si>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</si>
  <si>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</si>
  <si>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</si>
  <si>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</si>
  <si>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</si>
  <si>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</si>
  <si>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</si>
  <si>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</si>
  <si>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</si>
  <si>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</si>
  <si>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</si>
  <si>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</si>
  <si>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</si>
  <si>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</si>
  <si>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</si>
  <si>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</si>
  <si>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</si>
  <si>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</si>
  <si>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</si>
  <si>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</si>
  <si>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</si>
  <si>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</si>
  <si>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</si>
  <si>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</si>
  <si>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</si>
  <si>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</si>
  <si>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</si>
  <si>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</si>
  <si>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</si>
  <si>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</si>
  <si>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</si>
  <si>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</si>
  <si>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</si>
  <si>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</si>
  <si>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</si>
  <si>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</si>
  <si>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</si>
  <si>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</si>
  <si>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</si>
  <si>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</si>
  <si>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</si>
  <si>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</si>
  <si>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</si>
  <si>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</si>
  <si>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</si>
  <si>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</si>
  <si>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</si>
  <si>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</si>
  <si>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</si>
  <si>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</si>
  <si>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</si>
  <si>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</si>
  <si>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</si>
  <si>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</si>
  <si>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</si>
  <si>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</si>
  <si>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</si>
  <si>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</si>
  <si>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</si>
  <si>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</si>
  <si>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</si>
  <si>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</si>
  <si>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</si>
  <si>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</si>
  <si>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</si>
  <si>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</si>
  <si>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</si>
  <si>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</si>
  <si>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</si>
  <si>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</si>
  <si>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</si>
  <si>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</si>
  <si>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</si>
  <si>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</si>
  <si>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</si>
  <si>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</si>
  <si>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</si>
  <si>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</si>
  <si>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</si>
  <si>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</si>
  <si>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</si>
  <si>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</si>
  <si>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</si>
  <si>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</si>
  <si>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</si>
  <si>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</si>
  <si>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</si>
  <si>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</si>
  <si>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</si>
  <si>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</si>
  <si>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</si>
  <si>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</si>
  <si>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</si>
  <si>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</si>
  <si>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</si>
  <si>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</si>
  <si>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</si>
  <si>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</si>
  <si>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</si>
  <si>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</si>
  <si>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</si>
  <si>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</si>
  <si>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</si>
  <si>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</si>
  <si>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</si>
  <si>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</si>
  <si>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</si>
  <si>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</si>
  <si>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</si>
  <si>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</si>
  <si>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</si>
  <si>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</si>
  <si>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</si>
  <si>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</si>
  <si>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</si>
  <si>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</si>
  <si>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</si>
  <si>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</si>
  <si>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</si>
  <si>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</si>
  <si>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</si>
  <si>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</si>
  <si>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</si>
  <si>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</si>
  <si>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</si>
  <si>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</si>
  <si>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</si>
  <si>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</si>
  <si>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</si>
  <si>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</si>
  <si>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</si>
  <si>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</si>
  <si>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</si>
  <si>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</si>
  <si>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</si>
  <si>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</si>
  <si>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</si>
  <si>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</si>
  <si>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</si>
  <si>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</si>
  <si>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</si>
  <si>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</si>
  <si>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</si>
  <si>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</si>
  <si>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</si>
  <si>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</si>
  <si>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</si>
  <si>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</si>
  <si>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</si>
  <si>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</si>
  <si>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</si>
  <si>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</si>
  <si>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</si>
  <si>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</si>
  <si>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</si>
  <si>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</si>
  <si>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</si>
  <si>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</si>
  <si>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</si>
  <si>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</si>
  <si>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</si>
  <si>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</si>
  <si>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</si>
  <si>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</si>
  <si>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</si>
  <si>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</si>
  <si>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</si>
  <si>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</si>
  <si>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</si>
  <si>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</si>
  <si>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</si>
  <si>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</si>
  <si>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</si>
  <si>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</si>
  <si>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</si>
  <si>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</si>
  <si>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</si>
  <si>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</si>
  <si>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</si>
  <si>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</si>
  <si>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</si>
  <si>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</si>
  <si>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</si>
  <si>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</si>
  <si>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</si>
  <si>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</si>
  <si>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</si>
  <si>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</si>
  <si>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</si>
  <si>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</si>
  <si>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</si>
  <si>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</si>
  <si>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</si>
  <si>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</si>
  <si>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</si>
  <si>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</si>
  <si>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</si>
  <si>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</si>
  <si>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</si>
  <si>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</si>
  <si>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</si>
  <si>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</si>
  <si>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</si>
  <si>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</si>
  <si>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</si>
  <si>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</si>
  <si>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</si>
  <si>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</si>
  <si>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</si>
  <si>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</si>
  <si>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</si>
  <si>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</si>
  <si>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</si>
  <si>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</si>
  <si>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</si>
  <si>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</si>
  <si>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</si>
  <si>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</si>
  <si>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</si>
  <si>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</si>
  <si>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</si>
  <si>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</si>
  <si>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</si>
  <si>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</si>
  <si>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</si>
  <si>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</si>
  <si>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</si>
  <si>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</si>
  <si>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</si>
  <si>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</si>
  <si>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</si>
  <si>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</si>
  <si>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</si>
  <si>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</si>
  <si>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</si>
  <si>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</si>
  <si>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</si>
  <si>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</si>
  <si>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</si>
  <si>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</si>
  <si>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</si>
  <si>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</si>
  <si>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</si>
  <si>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</si>
  <si>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</si>
  <si>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</si>
  <si>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</si>
  <si>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</si>
  <si>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</si>
  <si>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</si>
  <si>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</si>
  <si>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</si>
  <si>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</si>
  <si>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</si>
  <si>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</si>
  <si>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</si>
  <si>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</si>
  <si>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</si>
  <si>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</si>
  <si>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</si>
  <si>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</si>
  <si>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</si>
  <si>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</si>
  <si>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</si>
  <si>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</si>
  <si>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</si>
  <si>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</si>
  <si>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</si>
  <si>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</si>
  <si>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</si>
  <si>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</si>
  <si>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</si>
  <si>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</si>
  <si>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</si>
  <si>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</si>
  <si>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</si>
  <si>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</si>
  <si>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</si>
  <si>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</si>
  <si>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</si>
  <si>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</si>
  <si>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</si>
  <si>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</si>
  <si>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</si>
  <si>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</si>
  <si>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</si>
  <si>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</si>
  <si>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</si>
  <si>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</si>
  <si>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</si>
  <si>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</si>
  <si>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</si>
  <si>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</si>
  <si>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</si>
  <si>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</si>
  <si>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</si>
  <si>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</si>
  <si>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</si>
  <si>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</si>
  <si>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</si>
  <si>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</si>
  <si>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</si>
  <si>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</si>
  <si>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</si>
  <si>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</si>
  <si>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</si>
  <si>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</si>
  <si>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</si>
  <si>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</si>
  <si>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</si>
  <si>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</si>
  <si>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</si>
  <si>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</si>
  <si>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</si>
  <si>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</si>
  <si>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</si>
  <si>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</si>
  <si>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</si>
  <si>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</si>
  <si>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</si>
  <si>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</si>
  <si>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</si>
  <si>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</si>
  <si>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</si>
  <si>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</si>
  <si>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</si>
  <si>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</si>
  <si>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</si>
  <si>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</si>
  <si>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</si>
  <si>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</si>
  <si>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</si>
  <si>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</si>
  <si>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</si>
  <si>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</si>
  <si>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</si>
  <si>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</si>
  <si>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</si>
  <si>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</si>
  <si>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</si>
  <si>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</si>
  <si>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</si>
  <si>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</si>
  <si>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</si>
  <si>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</si>
  <si>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</si>
  <si>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</si>
  <si>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</si>
  <si>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</si>
  <si>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</si>
  <si>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</si>
  <si>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</si>
  <si>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</si>
  <si>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</si>
  <si>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</si>
  <si>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</si>
  <si>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</si>
  <si>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</si>
  <si>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</si>
  <si>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</si>
  <si>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</si>
  <si>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</si>
  <si>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</si>
  <si>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</si>
  <si>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</si>
  <si>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</si>
  <si>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</si>
  <si>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</si>
  <si>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</si>
  <si>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</si>
  <si>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</si>
  <si>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</si>
  <si>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</si>
  <si>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</si>
  <si>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</si>
  <si>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</si>
  <si>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</si>
  <si>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</si>
  <si>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</si>
  <si>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</si>
  <si>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</si>
  <si>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</si>
  <si>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</si>
  <si>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</si>
  <si>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</si>
  <si>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</si>
  <si>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</si>
  <si>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</si>
  <si>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</si>
  <si>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</si>
  <si>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</si>
  <si>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</si>
  <si>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</si>
  <si>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</si>
  <si>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</si>
  <si>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</si>
  <si>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</si>
  <si>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</si>
  <si>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</si>
  <si>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</si>
  <si>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</si>
  <si>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</si>
  <si>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</si>
  <si>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</si>
  <si>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</si>
  <si>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</si>
  <si>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</si>
  <si>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</si>
  <si>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</si>
  <si>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</si>
  <si>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</si>
  <si>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</si>
  <si>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</si>
  <si>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</si>
  <si>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</si>
  <si>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</si>
  <si>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</si>
  <si>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</si>
  <si>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</si>
  <si>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</si>
  <si>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</si>
  <si>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</si>
  <si>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</si>
  <si>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</si>
  <si>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</si>
  <si>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</si>
  <si>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</si>
  <si>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</si>
  <si>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</si>
  <si>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</si>
  <si>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</si>
  <si>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</si>
  <si>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</si>
  <si>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</si>
  <si>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</si>
  <si>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</si>
  <si>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</si>
  <si>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</si>
  <si>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</si>
  <si>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</si>
  <si>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</si>
  <si>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</si>
  <si>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</si>
  <si>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</si>
  <si>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</si>
  <si>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</si>
  <si>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</si>
  <si>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</si>
  <si>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</si>
  <si>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</si>
  <si>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</si>
  <si>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</si>
  <si>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</si>
  <si>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</si>
  <si>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</si>
  <si>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</si>
  <si>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</si>
  <si>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</si>
  <si>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</si>
  <si>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</si>
  <si>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</si>
  <si>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</si>
  <si>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</si>
  <si>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</si>
  <si>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</si>
  <si>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</si>
  <si>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</si>
  <si>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</si>
  <si>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</si>
  <si>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</si>
  <si>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</si>
  <si>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</si>
  <si>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</si>
  <si>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</si>
  <si>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</si>
  <si>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</si>
  <si>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</si>
  <si>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</si>
  <si>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</si>
  <si>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</si>
  <si>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</si>
  <si>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</si>
  <si>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</si>
  <si>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</si>
  <si>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</si>
  <si>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</si>
  <si>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</si>
  <si>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</si>
  <si>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</si>
  <si>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</si>
  <si>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</si>
  <si>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</si>
  <si>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</si>
  <si>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</si>
  <si>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</si>
  <si>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</si>
  <si>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</si>
  <si>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</si>
  <si>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</si>
  <si>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</si>
  <si>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</si>
  <si>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</si>
  <si>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</si>
  <si>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</si>
  <si>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</si>
  <si>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</si>
  <si>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</si>
  <si>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</si>
  <si>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</si>
  <si>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</si>
  <si>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</si>
  <si>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</si>
  <si>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</si>
  <si>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</si>
  <si>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</si>
  <si>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</si>
  <si>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</si>
  <si>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</si>
  <si>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</si>
  <si>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</si>
  <si>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</si>
  <si>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</si>
  <si>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</si>
  <si>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</si>
  <si>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</si>
  <si>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</si>
  <si>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</si>
  <si>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</si>
  <si>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</si>
  <si>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</si>
  <si>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</si>
  <si>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</si>
  <si>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</si>
  <si>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</si>
  <si>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</si>
  <si>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</si>
  <si>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</si>
  <si>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</si>
  <si>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</si>
  <si>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</si>
  <si>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</si>
  <si>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</si>
  <si>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</si>
  <si>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</si>
  <si>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</si>
  <si>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</si>
  <si>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</si>
  <si>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</si>
  <si>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</si>
  <si>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</si>
  <si>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</si>
  <si>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</si>
  <si>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</si>
  <si>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</si>
  <si>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</si>
  <si>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</si>
  <si>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</si>
  <si>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</si>
  <si>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</si>
  <si>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</si>
  <si>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</si>
  <si>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</si>
  <si>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</si>
  <si>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</si>
  <si>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</si>
  <si>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</si>
  <si>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</si>
  <si>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</si>
  <si>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</si>
  <si>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</si>
  <si>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</si>
  <si>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</si>
  <si>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</si>
  <si>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</si>
  <si>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</si>
  <si>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</si>
  <si>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</si>
  <si>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</si>
  <si>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</si>
  <si>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</si>
  <si>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</si>
  <si>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</si>
  <si>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</si>
  <si>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</si>
  <si>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</si>
  <si>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</si>
  <si>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</si>
  <si>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</si>
  <si>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</si>
  <si>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</si>
  <si>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</si>
  <si>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</si>
  <si>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</si>
  <si>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</si>
  <si>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</si>
  <si>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</si>
  <si>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</si>
  <si>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</si>
  <si>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</si>
  <si>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</si>
  <si>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</si>
  <si>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</si>
  <si>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</si>
  <si>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</si>
  <si>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</si>
  <si>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</si>
  <si>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</si>
  <si>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</si>
  <si>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</si>
  <si>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</si>
  <si>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</si>
  <si>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</si>
  <si>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</si>
  <si>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</si>
  <si>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</si>
  <si>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</si>
  <si>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</si>
  <si>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</si>
  <si>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</si>
  <si>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</si>
  <si>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</si>
  <si>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</si>
  <si>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</si>
  <si>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</si>
  <si>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</si>
  <si>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</si>
  <si>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</si>
  <si>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</si>
  <si>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</si>
  <si>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</si>
  <si>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</si>
  <si>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</si>
  <si>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</si>
  <si>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</si>
  <si>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</si>
  <si>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</si>
  <si>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</si>
  <si>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</si>
  <si>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</si>
  <si>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</si>
  <si>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</si>
  <si>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</si>
  <si>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</si>
  <si>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</si>
  <si>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</si>
  <si>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</si>
  <si>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</si>
  <si>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</si>
  <si>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</si>
  <si>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</si>
  <si>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</si>
  <si>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</si>
  <si>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</si>
  <si>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</si>
  <si>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</si>
  <si>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</si>
  <si>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</si>
  <si>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</si>
  <si>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</si>
  <si>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</si>
  <si>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</si>
  <si>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</si>
  <si>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</si>
  <si>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</si>
  <si>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</si>
  <si>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</si>
  <si>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</si>
  <si>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</si>
  <si>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</si>
  <si>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</si>
  <si>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</si>
  <si>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</si>
  <si>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</si>
  <si>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</si>
  <si>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</si>
  <si>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</si>
  <si>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</si>
  <si>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</si>
  <si>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</si>
  <si>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</si>
  <si>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</si>
  <si>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</si>
  <si>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</si>
  <si>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</si>
  <si>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</si>
  <si>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</si>
  <si>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</si>
  <si>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</si>
  <si>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</si>
  <si>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</si>
  <si>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</si>
  <si>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</si>
  <si>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</si>
  <si>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</si>
  <si>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</si>
  <si>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</si>
  <si>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</si>
  <si>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</si>
  <si>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</si>
  <si>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</si>
  <si>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</si>
  <si>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</si>
  <si>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</si>
  <si>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</si>
  <si>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</si>
  <si>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</si>
  <si>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</si>
  <si>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</si>
  <si>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</si>
  <si>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</si>
  <si>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</si>
  <si>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</si>
  <si>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</si>
  <si>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</si>
  <si>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</si>
  <si>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</si>
  <si>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</si>
  <si>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</si>
  <si>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</si>
  <si>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</si>
  <si>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</si>
  <si>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</si>
  <si>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</si>
  <si>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</si>
  <si>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</si>
  <si>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</si>
  <si>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</si>
  <si>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</si>
  <si>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</si>
  <si>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</si>
  <si>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</si>
  <si>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</si>
  <si>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</si>
  <si>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</si>
  <si>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</si>
  <si>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</si>
  <si>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</si>
  <si>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</si>
  <si>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</si>
  <si>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</si>
  <si>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</si>
  <si>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</si>
  <si>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</si>
  <si>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</si>
  <si>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</si>
  <si>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</si>
  <si>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</si>
  <si>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</si>
  <si>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</si>
  <si>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</si>
  <si>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</si>
  <si>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</si>
  <si>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</si>
  <si>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</si>
  <si>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</si>
  <si>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</si>
  <si>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</si>
  <si>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</si>
  <si>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</si>
  <si>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</si>
  <si>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</si>
  <si>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</si>
  <si>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</si>
  <si>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</si>
  <si>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</si>
  <si>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</si>
  <si>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</si>
  <si>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</si>
  <si>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</si>
  <si>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</si>
  <si>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</si>
  <si>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</si>
  <si>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</si>
  <si>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</si>
  <si>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</si>
  <si>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</si>
  <si>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</si>
  <si>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</si>
  <si>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</si>
  <si>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</si>
  <si>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</si>
  <si>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</si>
  <si>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</si>
  <si>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</si>
  <si>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</si>
  <si>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</si>
  <si>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</si>
  <si>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</si>
  <si>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</si>
  <si>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</si>
  <si>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</si>
  <si>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</si>
  <si>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</si>
  <si>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</si>
  <si>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</si>
  <si>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</si>
  <si>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</si>
  <si>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</si>
  <si>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</si>
  <si>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</si>
  <si>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</si>
  <si>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</si>
  <si>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</si>
  <si>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</si>
  <si>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</si>
  <si>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</si>
  <si>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</si>
  <si>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</si>
  <si>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</si>
  <si>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</si>
  <si>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</si>
  <si>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</si>
  <si>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</si>
  <si>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</si>
  <si>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</si>
  <si>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</si>
  <si>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</si>
  <si>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</si>
  <si>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</si>
  <si>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</si>
  <si>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</si>
  <si>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</si>
  <si>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</si>
  <si>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</si>
  <si>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</si>
  <si>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</si>
  <si>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</si>
  <si>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</si>
  <si>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</si>
  <si>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</si>
  <si>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</si>
  <si>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</si>
  <si>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</si>
  <si>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</si>
  <si>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</si>
  <si>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</si>
  <si>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</si>
  <si>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</si>
  <si>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</si>
  <si>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</si>
  <si>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</si>
  <si>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</si>
  <si>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</si>
  <si>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</si>
  <si>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</si>
  <si>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</si>
  <si>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</si>
  <si>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</si>
  <si>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</si>
  <si>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</si>
  <si>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</si>
  <si>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</si>
  <si>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</si>
  <si>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</si>
  <si>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</si>
  <si>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</si>
  <si>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</si>
  <si>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</si>
  <si>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</si>
  <si>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</si>
  <si>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</si>
  <si>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</si>
  <si>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</si>
  <si>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</si>
  <si>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</si>
  <si>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</si>
  <si>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</si>
  <si>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</si>
  <si>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</si>
  <si>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</si>
  <si>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</si>
  <si>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</si>
  <si>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</si>
  <si>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</si>
  <si>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</si>
  <si>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</si>
  <si>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</si>
  <si>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</si>
  <si>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</si>
  <si>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</si>
  <si>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</si>
  <si>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</si>
  <si>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</si>
  <si>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</si>
  <si>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</si>
  <si>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</si>
  <si>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</si>
  <si>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</si>
  <si>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</si>
  <si>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</si>
  <si>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</si>
  <si>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</si>
  <si>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</si>
  <si>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</si>
  <si>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</si>
  <si>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</si>
  <si>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</si>
  <si>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</si>
  <si>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</si>
  <si>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</si>
  <si>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</si>
  <si>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</si>
  <si>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</si>
  <si>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</si>
  <si>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</si>
  <si>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</si>
  <si>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</si>
  <si>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</si>
  <si>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</si>
  <si>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</si>
  <si>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</si>
  <si>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</si>
  <si>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</si>
  <si>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</si>
  <si>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</si>
  <si>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</si>
  <si>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</si>
  <si>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</si>
  <si>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</si>
  <si>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</si>
  <si>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</si>
  <si>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</si>
  <si>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</si>
  <si>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</si>
  <si>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</si>
  <si>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</si>
  <si>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</si>
  <si>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</si>
  <si>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</si>
  <si>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</si>
  <si>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</si>
  <si>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</si>
  <si>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</si>
  <si>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</si>
  <si>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</si>
  <si>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</si>
  <si>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</si>
  <si>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</si>
  <si>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</si>
  <si>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</si>
  <si>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</si>
  <si>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</si>
  <si>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</si>
  <si>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</si>
  <si>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</si>
  <si>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</si>
  <si>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</si>
  <si>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</si>
  <si>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</si>
  <si>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</si>
  <si>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</si>
  <si>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</si>
  <si>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</si>
  <si>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</si>
  <si>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</si>
  <si>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</si>
  <si>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</si>
  <si>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</si>
  <si>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</si>
  <si>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</si>
  <si>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</si>
  <si>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</si>
  <si>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</si>
  <si>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</si>
  <si>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</si>
  <si>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</si>
  <si>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</si>
  <si>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</si>
  <si>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</si>
  <si>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</si>
  <si>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</si>
  <si>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</si>
  <si>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</si>
  <si>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</si>
  <si>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</si>
  <si>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</si>
  <si>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</si>
  <si>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</si>
  <si>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</si>
  <si>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</si>
  <si>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</si>
  <si>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</si>
  <si>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</si>
  <si>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</si>
  <si>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</si>
  <si>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</si>
  <si>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</si>
  <si>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</si>
  <si>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</si>
  <si>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</si>
  <si>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</si>
  <si>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</si>
  <si>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</si>
  <si>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</si>
  <si>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</si>
  <si>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</si>
  <si>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</si>
  <si>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</si>
  <si>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</si>
  <si>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</si>
  <si>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</si>
  <si>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</si>
  <si>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</si>
  <si>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</si>
  <si>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</si>
  <si>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</si>
  <si>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</si>
  <si>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</si>
  <si>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</si>
  <si>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</si>
  <si>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</si>
  <si>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</si>
  <si>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</si>
  <si>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</si>
  <si>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</si>
  <si>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</si>
  <si>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</si>
  <si>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</si>
  <si>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</si>
  <si>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</si>
  <si>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</si>
  <si>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</si>
  <si>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</si>
  <si>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</si>
  <si>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</si>
  <si>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</si>
  <si>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</si>
  <si>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</si>
  <si>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</si>
  <si>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</si>
  <si>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</si>
  <si>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</si>
  <si>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</si>
  <si>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</si>
  <si>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</si>
  <si>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</si>
  <si>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</si>
  <si>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</si>
  <si>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</si>
  <si>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</si>
  <si>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</si>
  <si>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</si>
  <si>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</si>
  <si>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</si>
  <si>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</si>
  <si>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</si>
  <si>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</si>
  <si>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</si>
  <si>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</si>
  <si>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</si>
  <si>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</si>
  <si>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</si>
  <si>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</si>
  <si>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</si>
  <si>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</si>
  <si>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</si>
  <si>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</si>
  <si>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</si>
  <si>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</si>
  <si>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</si>
  <si>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</si>
  <si>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</si>
  <si>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</si>
  <si>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</si>
  <si>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</si>
  <si>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</si>
  <si>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</si>
  <si>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</si>
  <si>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</si>
  <si>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</si>
  <si>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</si>
  <si>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</si>
  <si>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</si>
  <si>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</si>
  <si>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</si>
  <si>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</si>
  <si>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</si>
  <si>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</si>
  <si>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</si>
  <si>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</si>
  <si>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</si>
  <si>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</si>
  <si>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</si>
  <si>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</si>
  <si>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</si>
  <si>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</si>
  <si>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</si>
  <si>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</si>
  <si>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</si>
  <si>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</si>
  <si>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</si>
  <si>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</si>
  <si>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</si>
  <si>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</si>
  <si>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</si>
  <si>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</si>
  <si>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</si>
  <si>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</si>
  <si>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</si>
  <si>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</si>
  <si>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</si>
  <si>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</si>
  <si>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</si>
  <si>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</si>
  <si>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</si>
  <si>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</si>
  <si>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</si>
  <si>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</si>
  <si>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</si>
  <si>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</si>
  <si>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</si>
  <si>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</si>
  <si>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</si>
  <si>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</si>
  <si>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</si>
  <si>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</si>
  <si>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</si>
  <si>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</si>
  <si>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</si>
  <si>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</si>
  <si>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</si>
  <si>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</si>
  <si>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</si>
  <si>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</si>
  <si>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</si>
  <si>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</si>
  <si>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</si>
  <si>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</si>
  <si>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</si>
  <si>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</si>
  <si>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</si>
  <si>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</si>
  <si>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</si>
  <si>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</si>
  <si>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</si>
  <si>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</si>
  <si>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</si>
  <si>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</si>
  <si>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</si>
  <si>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</si>
  <si>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</si>
  <si>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</si>
  <si>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</si>
  <si>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</si>
  <si>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</si>
  <si>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</si>
  <si>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</si>
  <si>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</si>
  <si>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</si>
  <si>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</si>
  <si>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</si>
  <si>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</si>
  <si>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</si>
  <si>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</si>
  <si>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</si>
  <si>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</si>
  <si>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</si>
  <si>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</si>
  <si>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</si>
  <si>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</si>
  <si>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</si>
  <si>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</si>
  <si>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</si>
  <si>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</si>
  <si>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</si>
  <si>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</si>
  <si>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</si>
  <si>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</si>
  <si>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</si>
  <si>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</si>
  <si>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</si>
  <si>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</si>
  <si>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</si>
  <si>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</si>
  <si>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</si>
  <si>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</si>
  <si>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</si>
  <si>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</si>
  <si>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</si>
  <si>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</si>
  <si>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</si>
  <si>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</si>
  <si>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</si>
  <si>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</si>
  <si>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</si>
  <si>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</si>
  <si>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</si>
  <si>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</si>
  <si>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</si>
  <si>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</si>
  <si>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</si>
  <si>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</si>
  <si>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</si>
  <si>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</si>
  <si>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</si>
  <si>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</si>
  <si>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</si>
  <si>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</si>
  <si>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</si>
  <si>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</si>
  <si>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</si>
  <si>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</si>
  <si>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</si>
  <si>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</si>
  <si>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</si>
  <si>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</si>
  <si>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</si>
  <si>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</si>
  <si>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</si>
  <si>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</si>
  <si>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</si>
  <si>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</si>
  <si>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</si>
  <si>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</si>
  <si>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</si>
  <si>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</si>
  <si>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</si>
  <si>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</si>
  <si>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</si>
  <si>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</si>
  <si>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</si>
  <si>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</si>
  <si>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</si>
  <si>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</si>
  <si>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</si>
  <si>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</si>
  <si>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</si>
  <si>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</si>
  <si>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</si>
  <si>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</si>
  <si>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</si>
  <si>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</si>
  <si>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</si>
  <si>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</si>
  <si>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</si>
  <si>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</si>
  <si>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</si>
  <si>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</si>
  <si>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</si>
  <si>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</si>
  <si>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</si>
  <si>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</si>
  <si>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</si>
  <si>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</si>
  <si>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</si>
  <si>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</si>
  <si>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</si>
  <si>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</si>
  <si>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</si>
  <si>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</si>
  <si>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</si>
  <si>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</si>
  <si>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</si>
  <si>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</si>
  <si>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</si>
  <si>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</si>
  <si>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</si>
  <si>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</si>
  <si>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</si>
  <si>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</si>
  <si>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</si>
  <si>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</si>
  <si>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</si>
  <si>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</si>
  <si>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</si>
  <si>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</si>
  <si>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</si>
  <si>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</si>
  <si>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</si>
  <si>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</si>
  <si>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</si>
  <si>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</si>
  <si>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</si>
  <si>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</si>
  <si>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</si>
  <si>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</si>
  <si>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</si>
  <si>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</si>
  <si>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</si>
  <si>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</si>
  <si>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</si>
  <si>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</si>
  <si>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</si>
  <si>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</si>
  <si>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</si>
  <si>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</si>
  <si>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</si>
  <si>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</si>
  <si>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</si>
  <si>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</si>
  <si>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</si>
  <si>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</si>
  <si>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</si>
  <si>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</si>
  <si>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</si>
  <si>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</si>
  <si>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</si>
  <si>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</si>
  <si>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</si>
  <si>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</si>
  <si>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</si>
  <si>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</si>
  <si>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</si>
  <si>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</si>
  <si>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</si>
  <si>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</si>
  <si>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</si>
  <si>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</si>
  <si>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</si>
  <si>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</si>
  <si>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</si>
  <si>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</si>
  <si>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</si>
  <si>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</si>
  <si>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</si>
  <si>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</si>
  <si>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</si>
  <si>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</si>
  <si>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</si>
  <si>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</si>
  <si>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</si>
  <si>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</si>
  <si>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</si>
  <si>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</si>
  <si>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</si>
  <si>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</si>
  <si>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</si>
  <si>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</si>
  <si>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</si>
  <si>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</si>
  <si>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</si>
  <si>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</si>
  <si>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</si>
  <si>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</si>
  <si>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</si>
  <si>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</si>
  <si>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</si>
  <si>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</si>
  <si>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</si>
  <si>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</si>
  <si>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</si>
  <si>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</si>
  <si>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</si>
  <si>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</si>
  <si>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</si>
  <si>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</si>
  <si>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</si>
  <si>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</si>
  <si>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</si>
  <si>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</si>
  <si>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</si>
  <si>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</si>
  <si>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</si>
  <si>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</si>
  <si>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</si>
  <si>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</si>
  <si>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</si>
  <si>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</si>
  <si>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</si>
  <si>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</si>
  <si>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</si>
  <si>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</si>
  <si>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</si>
  <si>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</si>
  <si>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</si>
  <si>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</si>
  <si>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</si>
  <si>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</si>
  <si>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</si>
  <si>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</si>
  <si>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</si>
  <si>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</si>
  <si>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</si>
  <si>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</si>
  <si>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</si>
  <si>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</si>
  <si>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</si>
  <si>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</si>
  <si>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</si>
  <si>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</si>
  <si>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</si>
  <si>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</si>
  <si>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</si>
  <si>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</si>
  <si>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</si>
  <si>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</si>
  <si>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</si>
  <si>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</si>
  <si>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</si>
  <si>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</si>
  <si>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</si>
  <si>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</si>
  <si>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</si>
  <si>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</si>
  <si>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</si>
  <si>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</si>
  <si>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</si>
  <si>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</si>
  <si>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</si>
  <si>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</si>
  <si>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</si>
  <si>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</si>
  <si>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</si>
  <si>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</si>
  <si>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</si>
  <si>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</si>
  <si>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</si>
  <si>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</si>
  <si>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</si>
  <si>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</si>
  <si>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</si>
  <si>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</si>
  <si>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</si>
  <si>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</si>
  <si>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</si>
  <si>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</si>
  <si>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</si>
  <si>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</si>
  <si>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</si>
  <si>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</si>
  <si>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</si>
  <si>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</si>
  <si>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</si>
  <si>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</si>
  <si>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</si>
  <si>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</si>
  <si>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</si>
  <si>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</si>
  <si>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</si>
  <si>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</si>
  <si>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</si>
  <si>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</si>
  <si>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</si>
  <si>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</si>
  <si>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</si>
  <si>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</si>
  <si>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</si>
  <si>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</si>
  <si>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</si>
  <si>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</si>
  <si>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</si>
  <si>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</si>
  <si>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</si>
  <si>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</si>
  <si>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</si>
  <si>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</si>
  <si>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</si>
  <si>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</si>
  <si>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</si>
  <si>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</si>
  <si>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</si>
  <si>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</si>
  <si>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</si>
  <si>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</si>
  <si>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</si>
  <si>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</si>
  <si>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</si>
  <si>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</si>
  <si>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</si>
  <si>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</si>
  <si>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</si>
  <si>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</si>
  <si>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</si>
  <si>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</si>
  <si>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</si>
  <si>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</si>
  <si>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</si>
  <si>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</si>
  <si>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</si>
  <si>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</si>
  <si>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</si>
  <si>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</si>
  <si>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</si>
  <si>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</si>
  <si>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</si>
  <si>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</si>
  <si>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</si>
  <si>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</si>
  <si>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</si>
  <si>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</si>
  <si>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</si>
  <si>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</si>
  <si>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</si>
  <si>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</si>
  <si>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</si>
  <si>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</si>
  <si>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</si>
  <si>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</si>
  <si>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</si>
  <si>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</si>
  <si>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</si>
  <si>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</si>
  <si>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</si>
  <si>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</si>
  <si>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</si>
  <si>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</si>
  <si>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</si>
  <si>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</si>
  <si>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</si>
  <si>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</si>
  <si>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</si>
  <si>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</si>
  <si>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</si>
  <si>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</si>
  <si>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</si>
  <si>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</si>
  <si>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</si>
  <si>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</si>
  <si>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</si>
  <si>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</si>
  <si>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</si>
  <si>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</si>
  <si>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</si>
  <si>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</si>
  <si>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</si>
  <si>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</si>
  <si>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</si>
  <si>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</si>
  <si>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</si>
  <si>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</si>
  <si>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</si>
  <si>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</si>
  <si>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</si>
  <si>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</si>
  <si>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</si>
  <si>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</si>
  <si>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</si>
  <si>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</si>
  <si>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</si>
  <si>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</si>
  <si>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</si>
  <si>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</si>
  <si>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</si>
  <si>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</si>
  <si>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</si>
  <si>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</si>
  <si>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</si>
  <si>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</si>
  <si>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</si>
  <si>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</si>
  <si>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</si>
  <si>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</si>
  <si>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</si>
  <si>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</si>
  <si>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</si>
  <si>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</si>
  <si>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</si>
  <si>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</si>
  <si>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</si>
  <si>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</si>
  <si>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</si>
  <si>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</si>
  <si>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</si>
  <si>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</si>
  <si>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</si>
  <si>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</si>
  <si>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</si>
  <si>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</si>
  <si>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</si>
  <si>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</si>
  <si>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</si>
  <si>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</si>
  <si>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</si>
  <si>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</si>
  <si>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</si>
  <si>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</si>
  <si>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</si>
  <si>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</si>
  <si>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</si>
  <si>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</si>
  <si>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</si>
  <si>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</si>
  <si>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</si>
  <si>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</si>
  <si>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</si>
  <si>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</si>
  <si>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</si>
  <si>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</si>
  <si>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</si>
  <si>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</si>
  <si>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</si>
  <si>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</si>
  <si>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</si>
  <si>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</si>
  <si>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</si>
  <si>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</si>
  <si>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</si>
  <si>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</si>
  <si>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</si>
  <si>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</si>
  <si>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</si>
  <si>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</si>
  <si>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</si>
  <si>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</si>
  <si>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</si>
  <si>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</si>
  <si>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</si>
  <si>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</si>
  <si>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</si>
  <si>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</si>
  <si>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</si>
  <si>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</si>
  <si>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</si>
  <si>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</si>
  <si>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</si>
  <si>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</si>
  <si>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</si>
  <si>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</si>
  <si>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</si>
  <si>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</si>
  <si>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</si>
  <si>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</si>
  <si>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</si>
  <si>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</si>
  <si>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</si>
  <si>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</si>
  <si>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</si>
  <si>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</si>
  <si>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</si>
  <si>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</si>
  <si>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</si>
  <si>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</si>
  <si>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</si>
  <si>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</si>
  <si>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</si>
  <si>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</si>
  <si>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</si>
  <si>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</si>
  <si>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</si>
  <si>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</si>
  <si>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</si>
  <si>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</si>
  <si>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</si>
  <si>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</si>
  <si>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</si>
  <si>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</si>
  <si>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</si>
  <si>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</si>
  <si>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</si>
  <si>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</si>
  <si>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</si>
  <si>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</si>
  <si>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</si>
  <si>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</si>
  <si>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</si>
  <si>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</si>
  <si>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</si>
  <si>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</si>
  <si>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</si>
  <si>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</si>
  <si>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</si>
  <si>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</si>
  <si>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</si>
  <si>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</si>
  <si>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</si>
  <si>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</si>
  <si>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</si>
  <si>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</si>
  <si>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</si>
  <si>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</si>
  <si>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</si>
  <si>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</si>
  <si>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</si>
  <si>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</si>
  <si>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</si>
  <si>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</si>
  <si>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</si>
  <si>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</si>
  <si>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</si>
  <si>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</si>
  <si>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</si>
  <si>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</si>
  <si>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</si>
  <si>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</si>
  <si>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</si>
  <si>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</si>
  <si>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</si>
  <si>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</si>
  <si>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</si>
  <si>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</si>
  <si>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</si>
  <si>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</si>
  <si>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</si>
  <si>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</si>
  <si>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</si>
  <si>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</si>
  <si>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</si>
  <si>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</si>
  <si>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</si>
  <si>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</si>
  <si>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</si>
  <si>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</si>
  <si>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</si>
  <si>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</si>
  <si>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</si>
  <si>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</si>
  <si>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</si>
  <si>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</si>
  <si>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</si>
  <si>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</si>
  <si>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</si>
  <si>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</si>
  <si>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</si>
  <si>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</si>
  <si>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</si>
  <si>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</si>
  <si>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</si>
  <si>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</si>
  <si>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</si>
  <si>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</si>
  <si>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</si>
  <si>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</si>
  <si>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</si>
  <si>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</si>
  <si>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</si>
  <si>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</si>
  <si>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</si>
  <si>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</si>
  <si>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</si>
  <si>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</si>
  <si>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</si>
  <si>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</si>
  <si>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</si>
  <si>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</si>
  <si>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</si>
  <si>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</si>
  <si>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</si>
  <si>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</si>
  <si>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</si>
  <si>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</si>
  <si>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</si>
  <si>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</si>
  <si>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</si>
  <si>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</si>
  <si>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</si>
  <si>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</si>
  <si>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</si>
  <si>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</si>
  <si>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</si>
  <si>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</si>
  <si>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</si>
  <si>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</si>
  <si>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</si>
  <si>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</si>
  <si>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</si>
  <si>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</si>
  <si>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</si>
  <si>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</si>
  <si>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</si>
  <si>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</si>
  <si>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</si>
  <si>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</si>
  <si>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</si>
  <si>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</si>
  <si>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</si>
  <si>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</si>
  <si>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</si>
  <si>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</si>
  <si>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</si>
  <si>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</si>
  <si>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</si>
  <si>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</si>
  <si>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</si>
  <si>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</si>
  <si>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</si>
  <si>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</si>
  <si>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</si>
  <si>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</si>
  <si>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</si>
  <si>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</si>
  <si>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</si>
  <si>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</si>
  <si>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</si>
  <si>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</si>
  <si>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</si>
  <si>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</si>
  <si>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</si>
  <si>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</si>
  <si>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</si>
  <si>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</si>
  <si>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</si>
  <si>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</si>
  <si>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</si>
  <si>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</si>
  <si>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</si>
  <si>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</si>
  <si>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</si>
  <si>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</si>
  <si>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</si>
  <si>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</si>
  <si>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</si>
  <si>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</si>
  <si>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</si>
  <si>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</si>
  <si>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</si>
  <si>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</si>
  <si>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</si>
  <si>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</si>
  <si>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</si>
  <si>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</si>
  <si>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</si>
  <si>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</si>
  <si>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</si>
  <si>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</si>
  <si>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</si>
  <si>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</si>
  <si>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</si>
  <si>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</si>
  <si>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</si>
  <si>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</si>
  <si>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</si>
  <si>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</si>
  <si>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</si>
  <si>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</si>
  <si>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</si>
  <si>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</si>
  <si>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</si>
  <si>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</si>
  <si>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</si>
  <si>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</si>
  <si>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</si>
  <si>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</si>
  <si>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</si>
  <si>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</si>
  <si>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</si>
  <si>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</si>
  <si>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</si>
  <si>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</si>
  <si>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</si>
  <si>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</si>
  <si>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</si>
  <si>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</si>
  <si>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</si>
  <si>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</si>
  <si>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</si>
  <si>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</si>
  <si>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</si>
  <si>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</si>
  <si>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</si>
  <si>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</si>
  <si>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</si>
  <si>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</si>
  <si>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</si>
  <si>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</si>
  <si>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</si>
  <si>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</si>
  <si>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</si>
  <si>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</si>
  <si>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</si>
  <si>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</si>
  <si>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</si>
  <si>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</si>
  <si>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</si>
  <si>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</si>
  <si>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</si>
  <si>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</si>
  <si>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</si>
  <si>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</si>
  <si>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</si>
  <si>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</si>
  <si>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</si>
  <si>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</si>
  <si>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</si>
  <si>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</si>
  <si>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</si>
  <si>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</si>
  <si>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</si>
  <si>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</si>
  <si>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</si>
  <si>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</si>
  <si>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</si>
  <si>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</si>
  <si>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</si>
  <si>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</si>
  <si>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</si>
  <si>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</si>
  <si>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</si>
  <si>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</si>
  <si>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</si>
  <si>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</si>
  <si>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</si>
  <si>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</si>
  <si>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</si>
  <si>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</si>
  <si>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</si>
  <si>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</si>
  <si>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</si>
  <si>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</si>
  <si>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</si>
  <si>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</si>
  <si>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</si>
  <si>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</si>
  <si>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</si>
  <si>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</si>
  <si>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</si>
  <si>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</si>
  <si>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</si>
  <si>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</si>
  <si>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</si>
  <si>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</si>
  <si>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</si>
  <si>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</si>
  <si>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</si>
  <si>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</si>
  <si>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</si>
  <si>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</si>
  <si>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</si>
  <si>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</si>
  <si>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</si>
  <si>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</si>
  <si>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</si>
  <si>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</si>
  <si>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</si>
  <si>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</si>
  <si>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</si>
  <si>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</si>
  <si>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</si>
  <si>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</si>
  <si>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</si>
  <si>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</si>
  <si>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</si>
  <si>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</si>
  <si>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</si>
  <si>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</si>
  <si>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</si>
  <si>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</si>
  <si>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</si>
  <si>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</si>
  <si>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</si>
  <si>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</si>
  <si>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</si>
  <si>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</si>
  <si>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</si>
  <si>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</si>
  <si>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</si>
  <si>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</si>
  <si>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</si>
  <si>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</si>
  <si>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</si>
  <si>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</si>
  <si>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</si>
  <si>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</si>
  <si>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</si>
  <si>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</si>
  <si>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</si>
  <si>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</si>
  <si>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</si>
  <si>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</si>
  <si>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</si>
  <si>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</si>
  <si>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</si>
  <si>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</si>
  <si>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</si>
  <si>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</si>
  <si>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</si>
  <si>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</si>
  <si>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</si>
  <si>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</si>
  <si>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</si>
  <si>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</si>
  <si>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</si>
  <si>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</si>
  <si>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</si>
  <si>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</si>
  <si>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</si>
  <si>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</si>
  <si>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</si>
  <si>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</si>
  <si>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</si>
  <si>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</si>
  <si>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</si>
  <si>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</si>
  <si>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</si>
  <si>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</si>
  <si>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</si>
  <si>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</si>
  <si>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</si>
  <si>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</si>
  <si>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</si>
  <si>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</si>
  <si>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</si>
  <si>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</si>
  <si>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</si>
  <si>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</si>
  <si>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</si>
  <si>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</si>
  <si>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</si>
  <si>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</si>
  <si>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</si>
  <si>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</si>
  <si>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</si>
  <si>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</si>
  <si>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</si>
  <si>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</si>
  <si>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</si>
  <si>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</si>
  <si>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</si>
  <si>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</si>
  <si>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</si>
  <si>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</si>
  <si>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</si>
  <si>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</si>
  <si>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</si>
  <si>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</si>
  <si>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</si>
  <si>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</si>
  <si>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</si>
  <si>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</si>
  <si>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</si>
  <si>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</si>
  <si>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</si>
  <si>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</si>
  <si>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</si>
  <si>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</si>
  <si>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</si>
  <si>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</si>
  <si>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</si>
  <si>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</si>
  <si>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</si>
  <si>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</si>
  <si>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</si>
  <si>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</si>
  <si>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</si>
  <si>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</si>
  <si>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</si>
  <si>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</si>
  <si>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</si>
  <si>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</si>
  <si>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</si>
  <si>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</si>
  <si>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</si>
  <si>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</si>
  <si>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</si>
  <si>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</si>
  <si>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</si>
  <si>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</si>
  <si>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</si>
  <si>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</si>
  <si>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</si>
  <si>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</si>
  <si>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</si>
  <si>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</si>
  <si>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</si>
  <si>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</si>
  <si>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</si>
  <si>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</si>
  <si>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</si>
  <si>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</si>
  <si>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</si>
  <si>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</si>
  <si>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</si>
  <si>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</si>
  <si>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</si>
  <si>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</si>
  <si>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</si>
  <si>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</si>
  <si>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</si>
  <si>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</si>
  <si>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</si>
  <si>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</si>
  <si>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</si>
  <si>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</si>
  <si>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</si>
  <si>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</si>
  <si>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</si>
  <si>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</si>
  <si>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</si>
  <si>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</si>
  <si>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</si>
  <si>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</si>
  <si>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</si>
  <si>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</si>
  <si>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</si>
  <si>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</si>
  <si>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</si>
  <si>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</si>
  <si>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</si>
  <si>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</si>
  <si>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</si>
  <si>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</si>
  <si>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</si>
  <si>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</si>
  <si>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</si>
  <si>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</si>
  <si>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</si>
  <si>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</si>
  <si>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</si>
  <si>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</si>
  <si>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</si>
  <si>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</si>
  <si>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</si>
  <si>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</si>
  <si>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</si>
  <si>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</si>
  <si>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</si>
  <si>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</si>
  <si>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</si>
  <si>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</si>
  <si>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</si>
  <si>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</si>
  <si>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</si>
  <si>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</si>
  <si>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</si>
  <si>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</si>
  <si>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</si>
  <si>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</si>
  <si>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</si>
  <si>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</si>
  <si>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</si>
  <si>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</si>
  <si>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</si>
  <si>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</si>
  <si>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</si>
  <si>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</si>
  <si>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</si>
  <si>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</si>
  <si>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</si>
  <si>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</si>
  <si>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</si>
  <si>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</si>
  <si>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</si>
  <si>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</si>
  <si>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</si>
  <si>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</si>
  <si>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</si>
  <si>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</si>
  <si>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</si>
  <si>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</si>
  <si>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</si>
  <si>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</si>
  <si>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</si>
  <si>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</si>
  <si>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</si>
  <si>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</si>
  <si>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</si>
  <si>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</si>
  <si>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</si>
  <si>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</si>
  <si>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</si>
  <si>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</si>
  <si>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</si>
  <si>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</si>
  <si>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</si>
  <si>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</si>
  <si>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</si>
  <si>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</si>
  <si>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</si>
  <si>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</si>
  <si>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</si>
  <si>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</si>
  <si>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</si>
  <si>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</si>
  <si>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</si>
  <si>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</si>
  <si>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</si>
  <si>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</si>
  <si>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</si>
  <si>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</si>
  <si>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</si>
  <si>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</si>
  <si>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</si>
  <si>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</si>
  <si>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</si>
  <si>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</si>
  <si>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</si>
  <si>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</si>
  <si>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</si>
  <si>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</si>
  <si>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</si>
  <si>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</si>
  <si>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</si>
  <si>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</si>
  <si>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</si>
  <si>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</si>
  <si>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</si>
  <si>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</si>
  <si>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</si>
  <si>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</si>
  <si>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</si>
  <si>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</si>
  <si>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</si>
  <si>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</si>
  <si>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</si>
  <si>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</si>
  <si>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</si>
  <si>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</si>
  <si>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</si>
  <si>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</si>
  <si>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</si>
  <si>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</si>
  <si>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</si>
  <si>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</si>
  <si>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</si>
  <si>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</si>
  <si>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</si>
  <si>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</si>
  <si>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</si>
  <si>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</si>
  <si>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</si>
  <si>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</si>
  <si>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</si>
  <si>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</si>
  <si>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</si>
  <si>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</si>
  <si>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</si>
  <si>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</si>
  <si>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</si>
  <si>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</si>
  <si>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</si>
  <si>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</si>
  <si>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</si>
  <si>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</si>
  <si>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</si>
  <si>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</si>
  <si>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</si>
  <si>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</si>
  <si>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</si>
  <si>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</si>
  <si>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</si>
  <si>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</si>
  <si>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</si>
  <si>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</si>
  <si>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</si>
  <si>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</si>
  <si>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</si>
  <si>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</si>
  <si>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</si>
  <si>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</si>
  <si>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</si>
  <si>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</si>
  <si>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</si>
  <si>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</si>
  <si>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</si>
  <si>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</si>
  <si>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</si>
  <si>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</si>
  <si>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</si>
  <si>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</si>
  <si>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</si>
  <si>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</si>
  <si>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</si>
  <si>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</si>
  <si>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</si>
  <si>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</si>
  <si>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</si>
  <si>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</si>
  <si>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</si>
  <si>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</si>
  <si>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</si>
  <si>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</si>
  <si>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</si>
  <si>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</si>
  <si>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</si>
  <si>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</si>
  <si>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</si>
  <si>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</si>
  <si>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</si>
  <si>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</si>
  <si>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</si>
  <si>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</si>
  <si>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</si>
  <si>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</si>
  <si>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</si>
  <si>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</si>
  <si>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</si>
  <si>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</si>
  <si>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</si>
  <si>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</si>
  <si>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</si>
  <si>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</si>
  <si>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</si>
  <si>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</si>
  <si>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</si>
  <si>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</si>
  <si>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</si>
  <si>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</si>
  <si>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</si>
  <si>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</si>
  <si>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</si>
  <si>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</si>
  <si>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</si>
  <si>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</si>
  <si>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</si>
  <si>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</si>
  <si>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</si>
  <si>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</si>
  <si>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</si>
  <si>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</si>
  <si>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</si>
  <si>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</si>
  <si>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</si>
  <si>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</si>
  <si>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</si>
  <si>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</si>
  <si>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</si>
  <si>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</si>
  <si>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</si>
  <si>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</si>
  <si>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</si>
  <si>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</si>
  <si>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</si>
  <si>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</si>
  <si>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</si>
  <si>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</si>
  <si>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</si>
  <si>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</si>
  <si>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</si>
  <si>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</si>
  <si>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</si>
  <si>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</si>
  <si>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</si>
  <si>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</si>
  <si>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</si>
  <si>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</si>
  <si>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</si>
  <si>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</si>
  <si>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</si>
  <si>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</si>
  <si>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</si>
  <si>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</si>
  <si>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</si>
  <si>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</si>
  <si>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</si>
  <si>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</si>
  <si>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</si>
  <si>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</si>
  <si>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</si>
  <si>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</si>
  <si>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</si>
  <si>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</si>
  <si>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</si>
  <si>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</si>
  <si>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</si>
  <si>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</si>
  <si>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</si>
  <si>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</si>
  <si>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</si>
  <si>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</si>
  <si>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</si>
  <si>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</si>
  <si>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</si>
  <si>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</si>
  <si>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</si>
  <si>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</si>
  <si>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</si>
  <si>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</si>
  <si>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</si>
  <si>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</si>
  <si>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</si>
  <si>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</si>
  <si>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</si>
  <si>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</si>
  <si>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</si>
  <si>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</si>
  <si>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</si>
  <si>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</si>
  <si>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</si>
  <si>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</si>
  <si>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</si>
  <si>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</si>
  <si>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</si>
  <si>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</si>
  <si>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</si>
  <si>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</si>
  <si>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</si>
  <si>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</si>
  <si>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</si>
  <si>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</si>
  <si>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</si>
  <si>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</si>
  <si>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</si>
  <si>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</si>
  <si>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</si>
  <si>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</si>
  <si>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</si>
  <si>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</si>
  <si>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</si>
  <si>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</si>
  <si>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</si>
  <si>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</si>
  <si>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</si>
  <si>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</si>
  <si>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</si>
  <si>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</si>
  <si>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</si>
  <si>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</si>
  <si>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</si>
  <si>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</si>
  <si>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</si>
  <si>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</si>
  <si>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</si>
  <si>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</si>
  <si>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</si>
  <si>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</si>
  <si>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</si>
  <si>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</si>
  <si>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</si>
  <si>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</si>
  <si>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</si>
  <si>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</si>
  <si>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</si>
  <si>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</si>
  <si>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</si>
  <si>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</si>
  <si>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</si>
  <si>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</si>
  <si>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</si>
  <si>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</si>
  <si>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</si>
  <si>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</si>
  <si>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</si>
  <si>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</si>
  <si>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</si>
  <si>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</si>
  <si>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</si>
  <si>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</si>
  <si>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</si>
  <si>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</si>
  <si>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</si>
  <si>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</si>
  <si>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</si>
  <si>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</si>
  <si>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</si>
  <si>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</si>
  <si>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</si>
  <si>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</si>
  <si>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</si>
  <si>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</si>
  <si>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</si>
  <si>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</si>
  <si>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</si>
  <si>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</si>
  <si>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</si>
  <si>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</si>
  <si>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</si>
  <si>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</si>
  <si>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</si>
  <si>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</si>
  <si>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</si>
  <si>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</si>
  <si>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</si>
  <si>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</si>
  <si>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</si>
  <si>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</si>
  <si>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</si>
  <si>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</si>
  <si>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</si>
  <si>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</si>
  <si>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</si>
  <si>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</si>
  <si>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</si>
  <si>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</si>
  <si>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</si>
  <si>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</si>
  <si>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</si>
  <si>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</si>
  <si>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</si>
  <si>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</si>
  <si>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</si>
  <si>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</si>
  <si>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</si>
  <si>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</si>
  <si>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</si>
  <si>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</si>
  <si>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</si>
  <si>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</si>
  <si>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</si>
  <si>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</si>
  <si>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</si>
  <si>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</si>
  <si>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</si>
  <si>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</si>
  <si>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</si>
  <si>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</si>
  <si>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</si>
  <si>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</si>
  <si>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</si>
  <si>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</si>
  <si>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</si>
  <si>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</si>
  <si>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</si>
  <si>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</si>
  <si>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</si>
  <si>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</si>
  <si>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</si>
  <si>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</si>
  <si>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</si>
  <si>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</si>
  <si>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</si>
  <si>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</si>
  <si>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</si>
  <si>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</si>
  <si>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</si>
  <si>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</si>
  <si>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</si>
  <si>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</si>
  <si>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</si>
  <si>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</si>
  <si>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</si>
  <si>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</si>
  <si>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</si>
  <si>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</si>
  <si>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</si>
  <si>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</si>
  <si>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</si>
  <si>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</si>
  <si>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</si>
  <si>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</si>
  <si>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</si>
  <si>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</si>
  <si>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</si>
  <si>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</si>
  <si>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</si>
  <si>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</si>
  <si>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</si>
  <si>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</si>
  <si>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</si>
  <si>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</si>
  <si>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</si>
  <si>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</si>
  <si>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</si>
  <si>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</si>
  <si>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</si>
  <si>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</si>
  <si>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</si>
  <si>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</si>
  <si>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</si>
  <si>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</si>
  <si>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</si>
  <si>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</si>
  <si>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</si>
  <si>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</si>
  <si>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</si>
  <si>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</si>
  <si>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</si>
  <si>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</si>
  <si>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</si>
  <si>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</si>
  <si>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</si>
  <si>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</si>
  <si>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</si>
  <si>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</si>
  <si>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</si>
  <si>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</si>
  <si>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</si>
  <si>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</si>
  <si>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</si>
  <si>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</si>
  <si>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</si>
  <si>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</si>
  <si>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</si>
  <si>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</si>
  <si>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</si>
  <si>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</si>
  <si>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</si>
  <si>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</si>
  <si>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</si>
  <si>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</si>
  <si>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</si>
  <si>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</si>
  <si>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</si>
  <si>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</si>
  <si>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</si>
  <si>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</si>
  <si>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</si>
  <si>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</si>
  <si>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</si>
  <si>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</si>
  <si>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</si>
  <si>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</si>
  <si>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</si>
  <si>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</si>
  <si>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</si>
  <si>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</si>
  <si>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</si>
  <si>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</si>
  <si>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</si>
  <si>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</si>
  <si>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</si>
  <si>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</si>
  <si>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</si>
  <si>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</si>
  <si>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</si>
  <si>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</si>
  <si>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</si>
  <si>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</si>
  <si>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</si>
  <si>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</si>
  <si>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</si>
  <si>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</si>
  <si>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</si>
  <si>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</si>
  <si>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</si>
  <si>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</si>
  <si>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</si>
  <si>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</si>
  <si>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</si>
  <si>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</si>
  <si>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</si>
  <si>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</si>
  <si>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</si>
  <si>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</si>
  <si>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</si>
  <si>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</si>
  <si>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</si>
  <si>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</si>
  <si>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</si>
  <si>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</si>
  <si>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</si>
  <si>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</si>
  <si>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</si>
  <si>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</si>
  <si>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</si>
  <si>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</si>
  <si>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</si>
  <si>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</si>
  <si>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</si>
  <si>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</si>
  <si>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</si>
  <si>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</si>
  <si>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</si>
  <si>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</si>
  <si>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</si>
  <si>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</si>
  <si>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</si>
  <si>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</si>
  <si>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</si>
  <si>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</si>
  <si>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</si>
  <si>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</si>
  <si>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</si>
  <si>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</si>
  <si>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</si>
  <si>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</si>
  <si>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</si>
  <si>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</si>
  <si>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</si>
  <si>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</si>
  <si>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</si>
  <si>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</si>
  <si>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</si>
  <si>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</si>
  <si>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</si>
  <si>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</si>
  <si>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</si>
  <si>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</si>
  <si>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</si>
  <si>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</si>
  <si>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</si>
  <si>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</si>
  <si>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</si>
  <si>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</si>
  <si>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</si>
  <si>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</si>
  <si>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</si>
  <si>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</si>
  <si>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</si>
  <si>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</si>
  <si>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</si>
  <si>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</si>
  <si>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</si>
  <si>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</si>
  <si>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</si>
  <si>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</si>
  <si>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</si>
  <si>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</si>
  <si>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</si>
  <si>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</si>
  <si>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</si>
  <si>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</si>
  <si>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</si>
  <si>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</si>
  <si>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</si>
  <si>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</si>
  <si>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</si>
  <si>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</si>
  <si>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</si>
  <si>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</si>
  <si>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</si>
  <si>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</si>
  <si>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</si>
  <si>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</si>
  <si>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</si>
  <si>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</si>
  <si>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</si>
  <si>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</si>
  <si>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</si>
  <si>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</si>
  <si>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</si>
  <si>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</si>
  <si>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</si>
  <si>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</si>
  <si>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</si>
  <si>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</si>
  <si>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</si>
  <si>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</si>
  <si>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</si>
  <si>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</si>
  <si>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</si>
  <si>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</si>
  <si>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</si>
  <si>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</si>
  <si>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</si>
  <si>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</si>
  <si>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</si>
  <si>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</si>
  <si>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</si>
  <si>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</si>
  <si>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</si>
  <si>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</si>
  <si>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</si>
  <si>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</si>
  <si>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</si>
  <si>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</si>
  <si>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</si>
  <si>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</si>
  <si>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</si>
  <si>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</si>
  <si>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</si>
  <si>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</si>
  <si>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</si>
  <si>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</si>
  <si>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</si>
  <si>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</si>
  <si>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</si>
  <si>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</si>
  <si>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</si>
  <si>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</si>
  <si>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</si>
  <si>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</si>
  <si>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</si>
  <si>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</si>
  <si>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</si>
  <si>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</si>
  <si>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</si>
  <si>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</si>
  <si>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</si>
  <si>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</si>
  <si>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</si>
  <si>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</si>
  <si>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</si>
  <si>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</si>
  <si>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</si>
  <si>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</si>
  <si>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</si>
  <si>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</si>
  <si>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</si>
  <si>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</si>
  <si>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</si>
  <si>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</si>
  <si>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</si>
  <si>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</si>
  <si>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</si>
  <si>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</si>
  <si>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</si>
  <si>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</si>
  <si>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</si>
  <si>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</si>
  <si>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</si>
  <si>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</si>
  <si>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</si>
  <si>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</si>
  <si>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</si>
  <si>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</si>
  <si>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</si>
  <si>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</si>
  <si>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</si>
  <si>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</si>
  <si>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</si>
  <si>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</si>
  <si>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</si>
  <si>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</si>
  <si>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</si>
  <si>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</si>
  <si>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</si>
  <si>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</si>
  <si>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</si>
  <si>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</si>
  <si>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</si>
  <si>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</si>
  <si>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</si>
  <si>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</si>
  <si>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</si>
  <si>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</si>
  <si>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</si>
  <si>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</si>
  <si>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</si>
  <si>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</si>
  <si>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</si>
  <si>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</si>
  <si>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</si>
  <si>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</si>
  <si>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</si>
  <si>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</si>
  <si>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</si>
  <si>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</si>
  <si>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</si>
  <si>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</si>
  <si>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</si>
  <si>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</si>
  <si>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</si>
  <si>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</si>
  <si>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</si>
  <si>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</si>
  <si>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</si>
  <si>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</si>
  <si>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</si>
  <si>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</si>
  <si>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</si>
  <si>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</si>
  <si>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</si>
  <si>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</si>
  <si>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</si>
  <si>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</si>
  <si>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</si>
  <si>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</si>
  <si>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</si>
  <si>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</si>
  <si>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</si>
  <si>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</si>
  <si>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</si>
  <si>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</si>
  <si>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</si>
  <si>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</si>
  <si>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</si>
  <si>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</si>
  <si>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</si>
  <si>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</si>
  <si>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</si>
  <si>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</si>
  <si>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</si>
  <si>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</si>
  <si>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</si>
  <si>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</si>
  <si>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</si>
  <si>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</si>
  <si>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</si>
  <si>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</si>
  <si>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</si>
  <si>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</si>
  <si>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</si>
  <si>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</si>
  <si>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</si>
  <si>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</si>
  <si>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</si>
  <si>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</si>
  <si>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</si>
  <si>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</si>
  <si>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</si>
  <si>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</si>
  <si>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</si>
  <si>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</si>
  <si>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</si>
  <si>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</si>
  <si>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</si>
  <si>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</si>
  <si>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</si>
  <si>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</si>
  <si>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</si>
  <si>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</si>
  <si>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</si>
  <si>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</si>
  <si>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</si>
  <si>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</si>
  <si>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</si>
  <si>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</si>
  <si>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</si>
  <si>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</si>
  <si>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</si>
  <si>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</si>
  <si>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</si>
  <si>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</si>
  <si>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</si>
  <si>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</si>
  <si>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</si>
  <si>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</si>
  <si>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</si>
  <si>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</si>
  <si>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</si>
  <si>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</si>
  <si>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</si>
  <si>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</si>
  <si>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</si>
  <si>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</si>
  <si>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</si>
  <si>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</si>
  <si>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</si>
  <si>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</si>
  <si>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</si>
  <si>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</si>
  <si>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</si>
  <si>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</si>
  <si>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</si>
  <si>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</si>
  <si>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</si>
  <si>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</si>
  <si>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</si>
  <si>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</si>
  <si>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</si>
  <si>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</si>
  <si>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</si>
  <si>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</si>
  <si>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</si>
  <si>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</si>
  <si>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</si>
  <si>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</si>
  <si>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</si>
  <si>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</si>
  <si>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</si>
  <si>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</si>
  <si>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</si>
  <si>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</si>
  <si>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</si>
  <si>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</si>
  <si>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</si>
  <si>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</si>
  <si>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</si>
  <si>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</si>
  <si>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</si>
  <si>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</si>
  <si>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</si>
  <si>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</si>
  <si>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</si>
  <si>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</si>
  <si>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</si>
  <si>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</si>
  <si>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</si>
  <si>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</si>
  <si>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</si>
  <si>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</si>
  <si>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</si>
  <si>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</si>
  <si>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</si>
  <si>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</si>
  <si>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</si>
  <si>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</si>
  <si>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</si>
  <si>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</si>
  <si>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</si>
  <si>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</si>
  <si>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</si>
  <si>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</si>
  <si>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</si>
  <si>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</si>
  <si>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</si>
  <si>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</si>
  <si>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</si>
  <si>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</si>
  <si>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</si>
  <si>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</si>
  <si>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</si>
  <si>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</si>
  <si>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</si>
  <si>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</si>
  <si>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</si>
  <si>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</si>
  <si>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</si>
  <si>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</si>
  <si>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</si>
  <si>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</si>
  <si>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</si>
  <si>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</si>
  <si>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</si>
  <si>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</si>
  <si>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</si>
  <si>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</si>
  <si>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</si>
  <si>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</si>
  <si>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</si>
  <si>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</si>
  <si>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</si>
  <si>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</si>
  <si>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</si>
  <si>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</si>
  <si>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</si>
  <si>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</si>
  <si>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</si>
  <si>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</si>
  <si>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</si>
  <si>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</si>
  <si>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</si>
  <si>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</si>
  <si>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</si>
  <si>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</si>
  <si>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</si>
  <si>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</si>
  <si>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</si>
  <si>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</si>
  <si>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</si>
  <si>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</si>
  <si>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</si>
  <si>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</si>
  <si>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</si>
  <si>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</si>
  <si>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</si>
  <si>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</si>
  <si>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</si>
  <si>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</si>
  <si>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</si>
  <si>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</si>
  <si>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</si>
  <si>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</si>
  <si>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</si>
  <si>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</si>
  <si>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</si>
  <si>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</si>
  <si>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</si>
  <si>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</si>
  <si>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</si>
  <si>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</si>
  <si>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</si>
  <si>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</si>
  <si>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</si>
  <si>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</si>
  <si>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</si>
  <si>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</si>
  <si>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</si>
  <si>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</si>
  <si>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</si>
  <si>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</si>
  <si>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</si>
  <si>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</si>
  <si>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</si>
  <si>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</si>
  <si>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</si>
  <si>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</si>
  <si>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</si>
  <si>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</si>
  <si>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</si>
  <si>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</si>
  <si>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</si>
  <si>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</si>
  <si>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</si>
  <si>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</si>
  <si>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</si>
  <si>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</si>
  <si>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</si>
  <si>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</si>
  <si>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</si>
  <si>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</si>
  <si>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</si>
  <si>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</si>
  <si>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</si>
  <si>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</si>
  <si>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</si>
  <si>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</si>
  <si>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</si>
  <si>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</si>
  <si>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</si>
  <si>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</si>
  <si>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</si>
  <si>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</si>
  <si>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</si>
  <si>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</si>
  <si>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</si>
  <si>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</si>
  <si>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</si>
  <si>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</si>
  <si>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</si>
  <si>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</si>
  <si>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</si>
  <si>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</si>
  <si>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</si>
  <si>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</si>
  <si>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</si>
  <si>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</si>
  <si>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</si>
  <si>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</si>
  <si>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</si>
  <si>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</si>
  <si>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</si>
  <si>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</si>
  <si>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</si>
  <si>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</si>
  <si>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</si>
  <si>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</si>
  <si>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</si>
  <si>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</si>
  <si>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</si>
  <si>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</si>
  <si>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</si>
  <si>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</si>
  <si>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</si>
  <si>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</si>
  <si>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</si>
  <si>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</si>
  <si>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</si>
  <si>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</si>
  <si>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</si>
  <si>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</si>
  <si>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</si>
  <si>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</si>
  <si>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</si>
  <si>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</si>
  <si>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</si>
  <si>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</si>
  <si>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</si>
  <si>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</si>
  <si>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</si>
  <si>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</si>
  <si>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</si>
  <si>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</si>
  <si>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</si>
  <si>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</si>
  <si>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</si>
  <si>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</si>
  <si>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</si>
  <si>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</si>
  <si>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</si>
  <si>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</si>
  <si>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</si>
  <si>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</si>
  <si>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</si>
  <si>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</si>
  <si>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</si>
  <si>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</si>
  <si>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</si>
  <si>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</si>
  <si>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</si>
  <si>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</si>
  <si>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</si>
  <si>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</si>
  <si>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</si>
  <si>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</si>
  <si>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</si>
  <si>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</si>
  <si>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</si>
  <si>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</si>
  <si>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</si>
  <si>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</si>
  <si>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</si>
  <si>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</si>
  <si>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</si>
  <si>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</si>
  <si>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</si>
  <si>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</si>
  <si>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</si>
  <si>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</si>
  <si>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</si>
  <si>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</si>
  <si>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</si>
  <si>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</si>
  <si>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</si>
  <si>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</si>
  <si>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</si>
  <si>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</si>
  <si>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</si>
  <si>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</si>
  <si>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</si>
  <si>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</si>
  <si>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</si>
  <si>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</si>
  <si>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</si>
  <si>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</si>
  <si>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</si>
  <si>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</si>
  <si>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</si>
  <si>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</si>
  <si>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</si>
  <si>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</si>
  <si>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</si>
  <si>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</si>
  <si>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</si>
  <si>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</si>
  <si>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</si>
  <si>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</si>
  <si>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</si>
  <si>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</si>
  <si>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</si>
  <si>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</si>
  <si>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</si>
  <si>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</si>
  <si>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</si>
  <si>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</si>
  <si>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</si>
  <si>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</si>
  <si>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</si>
  <si>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</si>
  <si>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</si>
  <si>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</si>
  <si>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</si>
  <si>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</si>
  <si>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</si>
  <si>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</si>
  <si>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</si>
  <si>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</si>
  <si>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</si>
  <si>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</si>
  <si>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</si>
  <si>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</si>
  <si>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</si>
  <si>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</si>
  <si>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</si>
  <si>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</si>
  <si>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</si>
  <si>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</si>
  <si>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</si>
  <si>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</si>
  <si>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</si>
  <si>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</si>
  <si>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</si>
  <si>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</si>
  <si>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</si>
  <si>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</si>
  <si>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</si>
  <si>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</si>
  <si>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</si>
  <si>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</si>
  <si>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</si>
  <si>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</si>
  <si>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</si>
  <si>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</si>
  <si>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</si>
  <si>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</si>
  <si>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</si>
  <si>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</si>
  <si>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</si>
  <si>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</si>
  <si>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</si>
  <si>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</si>
  <si>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</si>
  <si>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</si>
  <si>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</si>
  <si>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</si>
  <si>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</si>
  <si>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</si>
  <si>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</si>
  <si>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</si>
  <si>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</si>
  <si>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</si>
  <si>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</si>
  <si>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</si>
  <si>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</si>
  <si>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</si>
  <si>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</si>
  <si>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</si>
  <si>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</si>
  <si>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</si>
  <si>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</si>
  <si>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</si>
  <si>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</si>
  <si>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</si>
  <si>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</si>
  <si>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</si>
  <si>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</si>
  <si>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</si>
  <si>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</si>
  <si>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</si>
  <si>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</si>
  <si>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</si>
  <si>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</si>
  <si>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</si>
  <si>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</si>
  <si>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</si>
  <si>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</si>
  <si>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</si>
  <si>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</si>
  <si>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</si>
  <si>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</si>
  <si>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</si>
  <si>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</si>
  <si>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</si>
  <si>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</si>
  <si>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</si>
  <si>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</si>
  <si>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</si>
  <si>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</si>
  <si>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</si>
  <si>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</si>
  <si>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</si>
  <si>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</si>
  <si>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</si>
  <si>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</si>
  <si>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</si>
  <si>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</si>
  <si>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</si>
  <si>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</si>
  <si>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</si>
  <si>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</si>
  <si>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</si>
  <si>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</si>
  <si>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</si>
  <si>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</si>
  <si>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</si>
  <si>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</si>
  <si>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</si>
  <si>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</si>
  <si>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</si>
  <si>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</si>
  <si>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</si>
  <si>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</si>
  <si>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</si>
  <si>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</si>
  <si>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</si>
  <si>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</si>
  <si>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</si>
  <si>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</si>
  <si>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</si>
  <si>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</si>
  <si>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</si>
  <si>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</si>
  <si>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</si>
  <si>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</si>
  <si>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</si>
  <si>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</si>
  <si>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</si>
  <si>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</si>
  <si>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</si>
  <si>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</si>
  <si>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</si>
  <si>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</si>
  <si>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</si>
  <si>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</si>
  <si>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</si>
  <si>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</si>
  <si>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</si>
  <si>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</si>
  <si>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</si>
  <si>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</si>
  <si>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</si>
  <si>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</si>
  <si>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</si>
  <si>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</si>
  <si>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</si>
  <si>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</si>
  <si>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</si>
  <si>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</si>
  <si>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</si>
  <si>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</si>
  <si>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</si>
  <si>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</si>
  <si>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</si>
  <si>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</si>
  <si>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</si>
  <si>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</si>
  <si>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</si>
  <si>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</si>
  <si>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</si>
  <si>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</si>
  <si>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</si>
  <si>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</si>
  <si>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</si>
  <si>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</si>
  <si>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</si>
  <si>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</si>
  <si>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</si>
  <si>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</si>
  <si>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</si>
  <si>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</si>
  <si>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</si>
  <si>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</si>
  <si>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</si>
  <si>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</si>
  <si>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</si>
  <si>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</si>
  <si>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</si>
  <si>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</si>
  <si>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</si>
  <si>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</si>
  <si>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</si>
  <si>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</si>
  <si>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</si>
  <si>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</si>
  <si>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</si>
  <si>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</si>
  <si>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</si>
  <si>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</si>
  <si>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</si>
  <si>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</si>
  <si>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</si>
  <si>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</si>
  <si>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</si>
  <si>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</si>
  <si>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</si>
  <si>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</si>
  <si>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</si>
  <si>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</si>
  <si>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</si>
  <si>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</si>
  <si>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</si>
  <si>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</si>
  <si>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</si>
  <si>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</si>
  <si>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</si>
  <si>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</si>
  <si>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</si>
  <si>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</si>
  <si>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</si>
  <si>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</si>
  <si>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</si>
  <si>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</si>
  <si>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</si>
  <si>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</si>
  <si>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</si>
  <si>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</si>
  <si>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</si>
  <si>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</si>
  <si>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</si>
  <si>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</si>
  <si>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</si>
  <si>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</si>
  <si>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</si>
  <si>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</si>
  <si>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</si>
  <si>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</si>
  <si>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</si>
  <si>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</si>
  <si>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</si>
  <si>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</si>
  <si>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</si>
  <si>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</si>
  <si>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</si>
  <si>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</si>
  <si>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</si>
  <si>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</si>
  <si>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</si>
  <si>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</si>
  <si>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</si>
  <si>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</si>
  <si>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</si>
  <si>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</si>
  <si>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</si>
  <si>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</si>
  <si>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</si>
  <si>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</si>
  <si>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</si>
  <si>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</si>
  <si>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</si>
  <si>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</si>
  <si>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</si>
  <si>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</si>
  <si>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</si>
  <si>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</si>
  <si>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</si>
  <si>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</si>
  <si>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</si>
  <si>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</si>
  <si>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</si>
  <si>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</si>
  <si>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</si>
  <si>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</si>
  <si>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</si>
  <si>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</si>
  <si>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</si>
  <si>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</si>
  <si>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</si>
  <si>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</si>
  <si>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</si>
  <si>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</si>
  <si>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</si>
  <si>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</si>
  <si>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</si>
  <si>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</si>
  <si>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</si>
  <si>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</si>
  <si>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</si>
  <si>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</si>
  <si>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</si>
  <si>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</si>
  <si>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</si>
  <si>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</si>
  <si>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</si>
  <si>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</si>
  <si>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</si>
  <si>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</si>
  <si>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</si>
  <si>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</si>
  <si>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</si>
  <si>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</si>
  <si>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</si>
  <si>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</si>
  <si>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</si>
  <si>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</si>
  <si>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</si>
  <si>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</si>
  <si>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</si>
  <si>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</si>
  <si>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</si>
  <si>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</si>
  <si>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</si>
  <si>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</si>
  <si>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</si>
  <si>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</si>
  <si>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</si>
  <si>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</si>
  <si>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</si>
  <si>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</si>
  <si>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</si>
  <si>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</si>
  <si>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</si>
  <si>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</si>
  <si>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</si>
  <si>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</si>
  <si>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</si>
  <si>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</si>
  <si>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</si>
  <si>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</si>
  <si>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</si>
  <si>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</si>
  <si>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</si>
  <si>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</si>
  <si>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</si>
  <si>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</si>
  <si>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</si>
  <si>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</si>
  <si>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</si>
  <si>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</si>
  <si>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</si>
  <si>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</si>
  <si>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</si>
  <si>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</si>
  <si>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</si>
  <si>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</si>
  <si>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</si>
  <si>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</si>
  <si>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</si>
  <si>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</si>
  <si>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</si>
  <si>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</si>
  <si>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</si>
  <si>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</si>
  <si>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</si>
  <si>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</si>
  <si>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</si>
  <si>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</si>
  <si>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</si>
  <si>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</si>
  <si>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</si>
  <si>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</si>
  <si>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</si>
  <si>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</si>
  <si>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</si>
  <si>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</si>
  <si>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</si>
  <si>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</si>
  <si>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</si>
  <si>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</si>
  <si>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</si>
  <si>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</si>
  <si>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</si>
  <si>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</si>
  <si>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</si>
  <si>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</si>
  <si>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</si>
  <si>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</si>
  <si>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</si>
  <si>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</si>
  <si>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</si>
  <si>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</si>
  <si>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</si>
  <si>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</si>
  <si>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</si>
  <si>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</si>
  <si>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</si>
  <si>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</si>
  <si>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</si>
  <si>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</si>
  <si>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</si>
  <si>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</si>
  <si>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</si>
  <si>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</si>
  <si>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</si>
  <si>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</si>
  <si>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</si>
  <si>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</si>
  <si>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</si>
  <si>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</si>
  <si>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</si>
  <si>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</si>
  <si>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</si>
  <si>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</si>
  <si>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</si>
  <si>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</si>
  <si>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</si>
  <si>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</si>
  <si>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</si>
  <si>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</si>
  <si>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</si>
  <si>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</si>
  <si>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</si>
  <si>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</si>
  <si>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</si>
  <si>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</si>
  <si>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</si>
  <si>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</si>
  <si>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</si>
  <si>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</si>
  <si>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</si>
  <si>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</si>
  <si>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</si>
  <si>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</si>
  <si>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</si>
  <si>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</si>
  <si>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</si>
  <si>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</si>
  <si>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</si>
  <si>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</si>
  <si>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</si>
  <si>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</si>
  <si>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</si>
  <si>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</si>
  <si>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</si>
  <si>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</si>
  <si>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</si>
  <si>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</si>
  <si>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</si>
  <si>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</si>
  <si>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</si>
  <si>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</si>
  <si>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</si>
  <si>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</si>
  <si>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</si>
  <si>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</si>
  <si>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</si>
  <si>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</si>
  <si>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</si>
  <si>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</si>
  <si>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</si>
  <si>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</si>
  <si>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</si>
  <si>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</si>
  <si>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</si>
  <si>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</si>
  <si>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</si>
  <si>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</si>
  <si>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</si>
  <si>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</si>
  <si>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</si>
  <si>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</si>
  <si>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</si>
  <si>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</si>
  <si>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</si>
  <si>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</si>
  <si>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</si>
  <si>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</si>
  <si>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</si>
  <si>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</si>
  <si>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</si>
  <si>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</si>
  <si>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</si>
  <si>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</si>
  <si>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</si>
  <si>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</si>
  <si>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</si>
  <si>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</si>
  <si>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</si>
  <si>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</si>
  <si>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</si>
  <si>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</si>
  <si>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</si>
  <si>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</si>
  <si>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</si>
  <si>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</si>
  <si>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</si>
  <si>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</si>
  <si>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</si>
  <si>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</si>
  <si>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</si>
  <si>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</si>
  <si>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</si>
  <si>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</si>
  <si>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</si>
  <si>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</si>
  <si>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</si>
  <si>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</si>
  <si>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</si>
  <si>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</si>
  <si>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</si>
  <si>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</si>
  <si>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</si>
  <si>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</si>
  <si>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</si>
  <si>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</si>
  <si>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</si>
  <si>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</si>
  <si>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</si>
  <si>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</si>
  <si>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</si>
  <si>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</si>
  <si>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</si>
  <si>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</si>
  <si>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</si>
  <si>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</si>
  <si>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</si>
  <si>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</si>
  <si>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</si>
  <si>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</si>
  <si>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</si>
  <si>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</si>
  <si>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</si>
  <si>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</si>
  <si>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</si>
  <si>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</si>
  <si>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</si>
  <si>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</si>
  <si>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</si>
  <si>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</si>
  <si>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</si>
  <si>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</si>
  <si>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</si>
  <si>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</si>
  <si>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</si>
  <si>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</si>
  <si>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</si>
  <si>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</si>
  <si>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</si>
  <si>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</si>
  <si>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</si>
  <si>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</si>
  <si>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</si>
  <si>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</si>
  <si>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</si>
  <si>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</si>
  <si>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</si>
  <si>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</si>
  <si>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</si>
  <si>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</si>
  <si>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</si>
  <si>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</si>
  <si>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</si>
  <si>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</si>
  <si>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</si>
  <si>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</si>
  <si>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</si>
  <si>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</si>
  <si>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</si>
  <si>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</si>
  <si>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</si>
  <si>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</si>
  <si>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</si>
  <si>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</si>
  <si>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</si>
  <si>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</si>
  <si>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</si>
  <si>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</si>
  <si>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</si>
  <si>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</si>
  <si>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</si>
  <si>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</si>
  <si>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</si>
  <si>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</si>
  <si>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</si>
  <si>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</si>
  <si>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</si>
  <si>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</si>
  <si>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</si>
  <si>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</si>
  <si>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</si>
  <si>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</si>
  <si>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</si>
  <si>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</si>
  <si>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</si>
  <si>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</si>
  <si>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</si>
  <si>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</si>
  <si>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</si>
  <si>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</si>
  <si>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</si>
  <si>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</si>
  <si>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</si>
  <si>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</si>
  <si>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</si>
  <si>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</si>
  <si>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</si>
  <si>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</si>
  <si>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</si>
  <si>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</si>
  <si>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</si>
  <si>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</si>
  <si>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</si>
  <si>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</si>
  <si>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</si>
  <si>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</si>
  <si>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</si>
  <si>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</si>
  <si>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</si>
  <si>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</si>
  <si>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</si>
  <si>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</si>
  <si>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</si>
  <si>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</si>
  <si>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</si>
  <si>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</si>
  <si>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</si>
  <si>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</si>
  <si>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</si>
  <si>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</si>
  <si>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</si>
  <si>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</si>
  <si>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</si>
  <si>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</si>
  <si>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</si>
  <si>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</si>
  <si>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</si>
  <si>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</si>
  <si>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</si>
  <si>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</si>
  <si>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</si>
  <si>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</si>
  <si>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</si>
  <si>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</si>
  <si>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</si>
  <si>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</si>
  <si>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</si>
  <si>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</si>
  <si>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</si>
  <si>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</si>
  <si>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</si>
  <si>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</si>
  <si>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</si>
  <si>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</si>
  <si>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</si>
  <si>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</si>
  <si>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</si>
  <si>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</si>
  <si>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</si>
  <si>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</si>
  <si>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</si>
  <si>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</si>
  <si>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</si>
  <si>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</si>
  <si>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</si>
  <si>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</si>
  <si>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</si>
  <si>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</si>
  <si>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</si>
  <si>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</si>
  <si>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</si>
  <si>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</si>
  <si>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</si>
  <si>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</si>
  <si>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</si>
  <si>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</si>
  <si>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</si>
  <si>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</si>
  <si>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</si>
  <si>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</si>
  <si>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</si>
  <si>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</si>
  <si>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</si>
  <si>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</si>
  <si>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</si>
  <si>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</si>
  <si>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</si>
  <si>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</si>
  <si>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</si>
  <si>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</si>
  <si>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</si>
  <si>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</si>
  <si>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</si>
  <si>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</si>
  <si>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</si>
  <si>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</si>
  <si>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</si>
  <si>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</si>
  <si>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</si>
  <si>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</si>
  <si>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</si>
  <si>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</si>
  <si>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</si>
  <si>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</si>
  <si>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</si>
  <si>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</si>
  <si>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</si>
  <si>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</si>
  <si>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</si>
  <si>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</si>
  <si>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</si>
  <si>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</si>
  <si>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</si>
  <si>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</si>
  <si>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</si>
  <si>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</si>
  <si>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</si>
  <si>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</si>
  <si>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</si>
  <si>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</si>
  <si>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</si>
  <si>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</si>
  <si>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</si>
  <si>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</si>
  <si>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</si>
  <si>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</si>
  <si>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</si>
  <si>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</si>
  <si>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</si>
  <si>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</si>
  <si>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</si>
  <si>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</si>
  <si>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</si>
  <si>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</si>
  <si>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</si>
  <si>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</si>
  <si>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</si>
  <si>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</si>
  <si>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</si>
  <si>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</si>
  <si>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</si>
  <si>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</si>
  <si>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</si>
  <si>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</si>
  <si>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</si>
  <si>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</si>
  <si>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</si>
  <si>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</si>
  <si>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</si>
  <si>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</si>
  <si>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</si>
  <si>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</si>
  <si>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</si>
  <si>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</si>
  <si>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</si>
  <si>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</si>
  <si>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</si>
  <si>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</si>
  <si>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</si>
  <si>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</si>
  <si>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</si>
  <si>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</si>
  <si>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</si>
  <si>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</si>
  <si>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</si>
  <si>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</si>
  <si>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</si>
  <si>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</si>
  <si>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</si>
  <si>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</si>
  <si>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</si>
  <si>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</si>
  <si>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</si>
  <si>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</si>
  <si>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</si>
  <si>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</si>
  <si>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</si>
  <si>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</si>
  <si>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</si>
  <si>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</si>
  <si>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</si>
  <si>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</si>
  <si>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</si>
  <si>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</si>
  <si>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</si>
  <si>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</si>
  <si>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</si>
  <si>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</si>
  <si>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</si>
  <si>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</si>
  <si>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</si>
  <si>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</si>
  <si>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</si>
  <si>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</si>
  <si>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</si>
  <si>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</si>
  <si>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</si>
  <si>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</si>
  <si>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</si>
  <si>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</si>
  <si>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</si>
  <si>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</si>
  <si>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</si>
  <si>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</si>
  <si>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</si>
  <si>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</si>
  <si>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</si>
  <si>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</si>
  <si>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</si>
  <si>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</si>
  <si>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</si>
  <si>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</si>
  <si>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</si>
  <si>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</si>
  <si>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</si>
  <si>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</si>
  <si>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</si>
  <si>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</si>
  <si>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</si>
  <si>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</si>
  <si>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</si>
  <si>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</si>
  <si>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</si>
  <si>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</si>
  <si>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</si>
  <si>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</si>
  <si>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</si>
  <si>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</si>
  <si>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</si>
  <si>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</si>
  <si>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</si>
  <si>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</si>
  <si>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</si>
  <si>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</si>
  <si>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</si>
  <si>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</si>
  <si>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</si>
  <si>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</si>
  <si>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</si>
  <si>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</si>
  <si>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</si>
  <si>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</si>
  <si>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</si>
  <si>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</si>
  <si>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</si>
  <si>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</si>
  <si>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</si>
  <si>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</si>
  <si>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</si>
  <si>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</si>
  <si>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</si>
  <si>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</si>
  <si>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</si>
  <si>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</si>
  <si>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</si>
  <si>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</si>
  <si>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</si>
  <si>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</si>
  <si>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</si>
  <si>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</si>
  <si>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</si>
  <si>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</si>
  <si>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</si>
  <si>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</si>
  <si>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</si>
  <si>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</si>
  <si>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</si>
  <si>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</si>
  <si>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</si>
  <si>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</si>
  <si>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</si>
  <si>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</si>
  <si>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</si>
  <si>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</si>
  <si>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</si>
  <si>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</si>
  <si>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</si>
  <si>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</si>
  <si>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</si>
  <si>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</si>
  <si>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</si>
  <si>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</si>
  <si>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</si>
  <si>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</si>
  <si>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</si>
  <si>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</si>
  <si>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</si>
  <si>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</si>
  <si>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</si>
  <si>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</si>
  <si>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</si>
  <si>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</si>
  <si>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</si>
  <si>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</si>
  <si>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</si>
  <si>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</si>
  <si>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</si>
  <si>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</si>
  <si>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</si>
  <si>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</si>
  <si>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</si>
  <si>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</si>
  <si>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</si>
  <si>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</si>
  <si>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</si>
  <si>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</si>
  <si>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</si>
  <si>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</si>
  <si>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</si>
  <si>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</si>
  <si>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</si>
  <si>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</si>
  <si>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</si>
  <si>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</si>
  <si>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</si>
  <si>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</si>
  <si>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</si>
  <si>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</si>
  <si>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</si>
  <si>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</si>
  <si>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</si>
  <si>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</si>
  <si>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</si>
  <si>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</si>
  <si>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</si>
  <si>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</si>
  <si>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</si>
  <si>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</si>
  <si>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</si>
  <si>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</si>
  <si>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</si>
  <si>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</si>
  <si>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</si>
  <si>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</si>
  <si>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</si>
  <si>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</si>
  <si>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</si>
  <si>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</si>
  <si>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</si>
  <si>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</si>
  <si>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</si>
  <si>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</si>
  <si>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</si>
  <si>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</si>
  <si>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</si>
  <si>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</si>
  <si>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</si>
  <si>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</si>
  <si>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</si>
  <si>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</si>
  <si>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</si>
  <si>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</si>
  <si>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</si>
  <si>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</si>
  <si>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</si>
  <si>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</si>
  <si>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</si>
  <si>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</si>
  <si>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</si>
  <si>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</si>
  <si>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</si>
  <si>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</si>
  <si>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</si>
  <si>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</si>
  <si>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</si>
  <si>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</si>
  <si>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</si>
  <si>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</si>
  <si>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</si>
  <si>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</si>
  <si>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</si>
  <si>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</si>
  <si>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</si>
  <si>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</si>
  <si>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</si>
  <si>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</si>
  <si>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</si>
  <si>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</si>
  <si>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</si>
  <si>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</si>
  <si>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</si>
  <si>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</si>
  <si>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</si>
  <si>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</si>
  <si>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</si>
  <si>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</si>
  <si>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</si>
  <si>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</si>
  <si>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</si>
  <si>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</si>
  <si>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</si>
  <si>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</si>
  <si>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</si>
  <si>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</si>
  <si>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</si>
  <si>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</si>
  <si>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</si>
  <si>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</si>
  <si>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</si>
  <si>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</si>
  <si>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</si>
  <si>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</si>
  <si>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</si>
  <si>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</si>
  <si>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</si>
  <si>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</si>
  <si>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</si>
  <si>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</si>
  <si>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</si>
  <si>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</si>
  <si>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</si>
  <si>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</si>
  <si>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</si>
  <si>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</si>
  <si>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</si>
  <si>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</si>
  <si>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</si>
  <si>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</si>
  <si>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</si>
  <si>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</si>
  <si>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</si>
  <si>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</si>
  <si>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</si>
  <si>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</si>
  <si>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</si>
  <si>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</si>
  <si>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</si>
  <si>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</si>
  <si>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</si>
  <si>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</si>
  <si>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</si>
  <si>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</si>
  <si>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</si>
  <si>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</si>
  <si>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</si>
  <si>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</si>
  <si>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</si>
  <si>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</si>
  <si>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</si>
  <si>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</si>
  <si>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</si>
  <si>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</si>
  <si>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</si>
  <si>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</si>
  <si>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</si>
  <si>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</si>
  <si>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</si>
  <si>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</si>
  <si>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</si>
  <si>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</si>
  <si>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</si>
  <si>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</si>
  <si>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</si>
  <si>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</si>
  <si>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</si>
  <si>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</si>
  <si>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</si>
  <si>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</si>
  <si>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</si>
  <si>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</si>
  <si>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</si>
  <si>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</si>
  <si>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</si>
  <si>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</si>
  <si>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</si>
  <si>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</si>
  <si>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</si>
  <si>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</si>
  <si>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</si>
  <si>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</si>
  <si>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</si>
  <si>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</si>
  <si>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</si>
  <si>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</si>
  <si>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</si>
  <si>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</si>
  <si>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</si>
  <si>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</si>
  <si>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</si>
  <si>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</si>
  <si>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</si>
  <si>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</si>
  <si>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</si>
  <si>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</si>
  <si>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</si>
  <si>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</si>
  <si>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</si>
  <si>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</si>
  <si>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</si>
  <si>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</si>
  <si>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</si>
  <si>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</si>
  <si>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</si>
  <si>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</si>
  <si>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</si>
  <si>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</si>
  <si>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</si>
  <si>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</si>
  <si>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</si>
  <si>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</si>
  <si>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</si>
  <si>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</si>
  <si>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</si>
  <si>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</si>
  <si>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</si>
  <si>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</si>
  <si>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</si>
  <si>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</si>
  <si>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</si>
  <si>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</si>
  <si>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</si>
  <si>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</si>
  <si>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</si>
  <si>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</si>
  <si>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</si>
  <si>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</si>
  <si>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</si>
  <si>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</si>
  <si>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</si>
  <si>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</si>
  <si>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</si>
  <si>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</si>
  <si>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</si>
  <si>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</si>
  <si>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</si>
  <si>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</si>
  <si>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</si>
  <si>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</si>
  <si>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</si>
  <si>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</si>
  <si>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</si>
  <si>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</si>
  <si>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</si>
  <si>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</si>
  <si>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</si>
  <si>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</si>
  <si>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</si>
  <si>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</si>
  <si>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</si>
  <si>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</si>
  <si>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</si>
  <si>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</si>
  <si>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</si>
  <si>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</si>
  <si>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</si>
  <si>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</si>
  <si>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</si>
  <si>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</si>
  <si>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</si>
  <si>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</si>
  <si>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</si>
  <si>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</si>
  <si>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</si>
  <si>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</si>
  <si>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</si>
  <si>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</si>
  <si>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</si>
  <si>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</si>
  <si>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</si>
  <si>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</si>
  <si>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</si>
  <si>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</si>
  <si>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</si>
  <si>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</si>
  <si>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</si>
  <si>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</si>
  <si>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</si>
  <si>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</si>
  <si>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</si>
  <si>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</si>
  <si>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</si>
  <si>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</si>
  <si>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</si>
  <si>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</si>
  <si>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</si>
  <si>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</si>
  <si>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</si>
  <si>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</si>
  <si>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</si>
  <si>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</si>
  <si>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</si>
  <si>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</si>
  <si>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</si>
  <si>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</si>
  <si>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</si>
  <si>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</si>
  <si>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</si>
  <si>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</si>
  <si>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</si>
  <si>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</si>
  <si>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</si>
  <si>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</si>
  <si>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</si>
  <si>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</si>
  <si>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</si>
  <si>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</si>
  <si>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</si>
  <si>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</si>
  <si>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</si>
  <si>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</si>
  <si>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</si>
  <si>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</si>
  <si>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</si>
  <si>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</si>
  <si>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</si>
  <si>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</si>
  <si>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</si>
  <si>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</si>
  <si>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</si>
  <si>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</si>
  <si>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</si>
  <si>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</si>
  <si>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</si>
  <si>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</si>
  <si>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</si>
  <si>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</si>
  <si>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</si>
  <si>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</si>
  <si>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</si>
  <si>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</si>
  <si>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</si>
  <si>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</si>
  <si>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</si>
  <si>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</si>
  <si>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</si>
  <si>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</si>
  <si>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</si>
  <si>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</si>
  <si>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</si>
  <si>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</si>
  <si>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</si>
  <si>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</si>
  <si>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</si>
  <si>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</si>
  <si>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</si>
  <si>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</si>
  <si>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</si>
  <si>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</si>
  <si>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</si>
  <si>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</si>
  <si>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</si>
  <si>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</si>
  <si>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</si>
  <si>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</si>
  <si>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</si>
  <si>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</si>
  <si>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</si>
  <si>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</si>
  <si>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</si>
  <si>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</si>
  <si>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</si>
  <si>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</si>
  <si>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</si>
  <si>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</si>
  <si>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</si>
  <si>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</si>
  <si>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</si>
  <si>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</si>
  <si>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</si>
  <si>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</si>
  <si>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</si>
  <si>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</si>
  <si>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</si>
  <si>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</si>
  <si>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</si>
  <si>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</si>
  <si>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</si>
  <si>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</si>
  <si>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</si>
  <si>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</si>
  <si>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</si>
  <si>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</si>
  <si>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</si>
  <si>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</si>
  <si>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</si>
  <si>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</si>
  <si>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</si>
  <si>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</si>
  <si>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</si>
  <si>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</si>
  <si>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</si>
  <si>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</si>
  <si>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</si>
  <si>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</si>
  <si>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</si>
  <si>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</si>
  <si>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</si>
  <si>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</si>
  <si>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</si>
  <si>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</si>
  <si>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</si>
  <si>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</si>
  <si>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</si>
  <si>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</si>
  <si>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</si>
  <si>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</si>
  <si>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</si>
  <si>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</si>
  <si>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</si>
  <si>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</si>
  <si>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</si>
  <si>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</si>
  <si>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</si>
  <si>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</si>
  <si>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</si>
  <si>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</si>
  <si>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</si>
  <si>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</si>
  <si>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</si>
  <si>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</si>
  <si>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</si>
  <si>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</si>
  <si>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</si>
  <si>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</si>
  <si>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</si>
  <si>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</si>
  <si>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</si>
  <si>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</si>
  <si>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</si>
  <si>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</si>
  <si>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</si>
  <si>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</si>
  <si>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</si>
  <si>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</si>
  <si>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</si>
  <si>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</si>
  <si>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</si>
  <si>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</si>
  <si>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</si>
  <si>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</si>
  <si>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</si>
  <si>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</si>
  <si>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</si>
  <si>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</si>
  <si>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</si>
  <si>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</si>
  <si>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</si>
  <si>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</si>
  <si>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</si>
  <si>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</si>
  <si>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</si>
  <si>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</si>
  <si>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</si>
  <si>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</si>
  <si>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</si>
  <si>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</si>
  <si>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</si>
  <si>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</si>
  <si>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</si>
  <si>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</si>
  <si>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</si>
  <si>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</si>
  <si>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</si>
  <si>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</si>
  <si>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</si>
  <si>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</si>
  <si>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</si>
  <si>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</si>
  <si>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</si>
  <si>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</si>
  <si>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</si>
  <si>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</si>
  <si>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</si>
  <si>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</si>
  <si>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</si>
  <si>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</si>
  <si>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</si>
  <si>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</si>
  <si>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</si>
  <si>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</si>
  <si>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</si>
  <si>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</si>
  <si>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</si>
  <si>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</si>
  <si>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</si>
  <si>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</si>
  <si>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</si>
  <si>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</si>
  <si>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</si>
  <si>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</si>
  <si>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</si>
  <si>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</si>
  <si>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</si>
  <si>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</si>
  <si>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</si>
  <si>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</si>
  <si>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</si>
  <si>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</si>
  <si>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</si>
  <si>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</si>
  <si>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</si>
  <si>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</si>
  <si>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</si>
  <si>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</si>
  <si>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</si>
  <si>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</si>
  <si>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</si>
  <si>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</si>
  <si>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</si>
  <si>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</si>
  <si>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</si>
  <si>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</si>
  <si>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</si>
  <si>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</si>
  <si>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</si>
  <si>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</si>
  <si>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</si>
  <si>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</si>
  <si>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</si>
  <si>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</si>
  <si>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</si>
  <si>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</si>
  <si>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</si>
  <si>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</si>
  <si>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</si>
  <si>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</si>
  <si>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</si>
  <si>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</si>
  <si>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</si>
  <si>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</si>
  <si>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</si>
  <si>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</si>
  <si>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</si>
  <si>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</si>
  <si>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</si>
  <si>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</si>
  <si>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</si>
  <si>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</si>
  <si>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</si>
  <si>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</si>
  <si>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</si>
  <si>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</si>
  <si>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</si>
  <si>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</si>
  <si>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</si>
  <si>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</si>
  <si>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</si>
  <si>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</si>
  <si>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</si>
  <si>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</si>
  <si>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</si>
  <si>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</si>
  <si>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</si>
  <si>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</si>
  <si>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</si>
  <si>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</si>
  <si>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</si>
  <si>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</si>
  <si>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</si>
  <si>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</si>
  <si>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</si>
  <si>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</si>
  <si>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</si>
  <si>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</si>
  <si>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</si>
  <si>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</si>
  <si>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</si>
  <si>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</si>
  <si>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</si>
  <si>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</si>
  <si>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</si>
  <si>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</si>
  <si>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</si>
  <si>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</si>
  <si>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</si>
  <si>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</si>
  <si>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</si>
  <si>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</si>
  <si>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</si>
  <si>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</si>
  <si>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</si>
  <si>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</si>
  <si>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</si>
  <si>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</si>
  <si>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</si>
  <si>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</si>
  <si>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</si>
  <si>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</si>
  <si>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</si>
  <si>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</si>
  <si>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</si>
  <si>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</si>
  <si>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</si>
  <si>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</si>
  <si>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</si>
  <si>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</si>
  <si>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</si>
  <si>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</si>
  <si>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</si>
  <si>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</si>
  <si>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</si>
  <si>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</si>
  <si>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</si>
  <si>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</si>
  <si>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</si>
  <si>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</si>
  <si>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</si>
  <si>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</si>
  <si>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</si>
  <si>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</si>
  <si>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</si>
  <si>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</si>
  <si>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</si>
  <si>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</si>
  <si>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</si>
  <si>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</si>
  <si>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</si>
  <si>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</si>
  <si>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</si>
  <si>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</si>
  <si>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</si>
  <si>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</si>
  <si>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</si>
  <si>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</si>
  <si>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</si>
  <si>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</si>
  <si>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</si>
  <si>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</si>
  <si>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</si>
  <si>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</si>
  <si>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</si>
  <si>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</si>
  <si>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</si>
  <si>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</si>
  <si>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</si>
  <si>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</si>
  <si>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</si>
  <si>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</si>
  <si>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</si>
  <si>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</si>
  <si>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</si>
  <si>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</si>
  <si>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</si>
  <si>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</si>
  <si>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</si>
  <si>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</si>
  <si>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</si>
  <si>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</si>
  <si>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</si>
  <si>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</si>
  <si>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</si>
  <si>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</si>
  <si>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</si>
  <si>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</si>
  <si>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</si>
  <si>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</si>
  <si>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</si>
  <si>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</si>
  <si>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</si>
  <si>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</si>
  <si>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</si>
  <si>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</si>
  <si>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</si>
  <si>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</si>
  <si>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</si>
  <si>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</si>
  <si>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</si>
  <si>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</si>
  <si>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</si>
  <si>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</si>
  <si>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</si>
  <si>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</si>
  <si>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</si>
  <si>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</si>
  <si>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</si>
  <si>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</si>
  <si>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</si>
  <si>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</si>
  <si>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</si>
  <si>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</si>
  <si>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</si>
  <si>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</si>
  <si>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</si>
  <si>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</si>
  <si>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</si>
  <si>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</si>
  <si>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</si>
  <si>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</si>
  <si>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</si>
  <si>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</si>
  <si>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</si>
  <si>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</si>
  <si>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</si>
  <si>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</si>
  <si>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</si>
  <si>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</si>
  <si>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</si>
  <si>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</si>
  <si>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</si>
  <si>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</si>
  <si>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</si>
  <si>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</si>
  <si>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</si>
  <si>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</si>
  <si>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</si>
  <si>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</si>
  <si>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</si>
  <si>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</si>
  <si>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</si>
  <si>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</si>
  <si>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</si>
  <si>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</si>
  <si>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</si>
  <si>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</si>
  <si>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</si>
  <si>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</si>
  <si>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</si>
  <si>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</si>
  <si>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</si>
  <si>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</si>
  <si>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</si>
  <si>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</si>
  <si>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</si>
  <si>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</si>
  <si>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</si>
  <si>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</si>
  <si>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</si>
  <si>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</si>
  <si>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</si>
  <si>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</si>
  <si>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</si>
  <si>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</si>
  <si>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</si>
  <si>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</si>
  <si>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</si>
  <si>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</si>
  <si>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</si>
  <si>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</si>
  <si>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</si>
  <si>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</si>
  <si>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</si>
  <si>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</si>
  <si>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</si>
  <si>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</si>
  <si>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</si>
  <si>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</si>
  <si>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</si>
  <si>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</si>
  <si>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</si>
  <si>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</si>
  <si>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</si>
  <si>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</si>
  <si>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</si>
  <si>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</si>
  <si>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</si>
  <si>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</si>
  <si>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</si>
  <si>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</si>
  <si>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</si>
  <si>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</si>
  <si>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</si>
  <si>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</si>
  <si>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</si>
  <si>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</si>
  <si>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</si>
  <si>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</si>
  <si>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</si>
  <si>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</si>
  <si>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</si>
  <si>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</si>
  <si>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</si>
  <si>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</si>
  <si>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</si>
  <si>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</si>
  <si>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</si>
  <si>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</si>
  <si>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</si>
  <si>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</si>
  <si>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</si>
  <si>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</si>
  <si>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</si>
  <si>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</si>
  <si>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</si>
  <si>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</si>
  <si>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</si>
  <si>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</si>
  <si>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</si>
  <si>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</si>
  <si>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</si>
  <si>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</si>
  <si>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</si>
  <si>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</si>
  <si>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</si>
  <si>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</si>
  <si>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</si>
  <si>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</si>
  <si>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</si>
  <si>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</si>
  <si>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</si>
  <si>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</si>
  <si>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</si>
  <si>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</si>
  <si>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</si>
  <si>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</si>
  <si>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</si>
  <si>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</si>
  <si>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</si>
  <si>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</si>
  <si>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</si>
  <si>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</si>
  <si>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</si>
  <si>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</si>
  <si>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</si>
  <si>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</si>
  <si>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</si>
  <si>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</si>
  <si>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</si>
  <si>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</si>
  <si>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</si>
  <si>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</si>
  <si>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</si>
  <si>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</si>
  <si>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</si>
  <si>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</si>
  <si>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</si>
  <si>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</si>
  <si>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</si>
  <si>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</si>
  <si>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</si>
  <si>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</si>
  <si>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</si>
  <si>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</si>
  <si>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</si>
  <si>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</si>
  <si>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</si>
  <si>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</si>
  <si>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</si>
  <si>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</si>
  <si>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</si>
  <si>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</si>
  <si>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</si>
  <si>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</si>
  <si>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</si>
  <si>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</si>
  <si>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</si>
  <si>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</si>
  <si>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</si>
  <si>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</si>
  <si>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</si>
  <si>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</si>
  <si>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</si>
  <si>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</si>
  <si>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</si>
  <si>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</si>
  <si>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</si>
  <si>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</si>
  <si>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</si>
  <si>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</si>
  <si>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</si>
  <si>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</si>
  <si>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</si>
  <si>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</si>
  <si>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</si>
  <si>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</si>
  <si>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</si>
  <si>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</si>
  <si>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</si>
  <si>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</si>
  <si>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</si>
  <si>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</si>
  <si>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</si>
  <si>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</si>
  <si>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</si>
  <si>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</si>
  <si>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</si>
  <si>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</si>
  <si>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</si>
  <si>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</si>
  <si>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</si>
  <si>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</si>
  <si>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</si>
  <si>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</si>
  <si>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</si>
  <si>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</si>
  <si>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</si>
  <si>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</si>
  <si>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</si>
  <si>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</si>
  <si>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</si>
  <si>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</si>
  <si>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</si>
  <si>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</si>
  <si>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</si>
  <si>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</si>
  <si>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</si>
  <si>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</si>
  <si>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</si>
  <si>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</si>
  <si>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</si>
  <si>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</si>
  <si>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</si>
  <si>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</si>
  <si>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</si>
  <si>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</si>
  <si>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</si>
  <si>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</si>
  <si>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</si>
  <si>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</si>
  <si>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</si>
  <si>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</si>
  <si>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</si>
  <si>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</si>
  <si>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</si>
  <si>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</si>
  <si>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</si>
  <si>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</si>
  <si>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</si>
  <si>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</si>
  <si>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</si>
  <si>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</si>
  <si>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</si>
  <si>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</si>
  <si>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</si>
  <si>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</si>
  <si>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</si>
  <si>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</si>
  <si>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</si>
  <si>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</si>
  <si>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</si>
  <si>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</si>
  <si>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</si>
  <si>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</si>
  <si>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</si>
  <si>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</si>
  <si>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</si>
  <si>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</si>
  <si>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</si>
  <si>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</si>
  <si>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</si>
  <si>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</si>
  <si>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</si>
  <si>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</si>
  <si>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</si>
  <si>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</si>
  <si>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</si>
  <si>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</si>
  <si>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</si>
  <si>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</si>
  <si>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</si>
  <si>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</si>
  <si>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</si>
  <si>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</si>
  <si>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</si>
  <si>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</si>
  <si>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</si>
  <si>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</si>
  <si>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</si>
  <si>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</si>
  <si>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</si>
  <si>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</si>
  <si>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</si>
  <si>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</si>
  <si>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</si>
  <si>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</si>
  <si>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</si>
  <si>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</si>
  <si>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</si>
  <si>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</si>
  <si>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</si>
  <si>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</si>
  <si>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</si>
  <si>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</si>
  <si>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</si>
  <si>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</si>
  <si>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</si>
  <si>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</si>
  <si>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</si>
  <si>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</si>
  <si>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</si>
  <si>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</si>
  <si>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</si>
  <si>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</si>
  <si>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</si>
  <si>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</si>
  <si>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</si>
  <si>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</si>
  <si>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</si>
  <si>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</si>
  <si>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</si>
  <si>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</si>
  <si>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</si>
  <si>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</si>
  <si>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</si>
  <si>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</si>
  <si>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</si>
  <si>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</si>
  <si>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</si>
  <si>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</si>
  <si>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</si>
  <si>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</si>
  <si>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</si>
  <si>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</si>
  <si>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</si>
  <si>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</si>
  <si>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</si>
  <si>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</si>
  <si>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</si>
  <si>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</si>
  <si>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</si>
  <si>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</si>
  <si>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</si>
  <si>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</si>
  <si>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</si>
  <si>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</si>
  <si>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</si>
  <si>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</si>
  <si>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</si>
  <si>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</si>
  <si>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</si>
  <si>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</si>
  <si>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</si>
  <si>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</si>
  <si>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</si>
  <si>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</si>
  <si>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</si>
  <si>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</si>
  <si>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</si>
  <si>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</si>
  <si>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</si>
  <si>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</si>
  <si>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</si>
  <si>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</si>
  <si>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</si>
  <si>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</si>
  <si>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</si>
  <si>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</si>
  <si>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</si>
  <si>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</si>
  <si>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</si>
  <si>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</si>
  <si>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</si>
  <si>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</si>
  <si>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</si>
  <si>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</si>
  <si>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</si>
  <si>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</si>
  <si>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</si>
  <si>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</si>
  <si>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</si>
  <si>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</si>
  <si>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</si>
  <si>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</si>
  <si>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</si>
  <si>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</si>
  <si>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</si>
  <si>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</si>
  <si>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</si>
  <si>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</si>
  <si>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</si>
  <si>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</si>
  <si>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</si>
  <si>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</si>
  <si>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</si>
  <si>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</si>
  <si>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</si>
  <si>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</si>
  <si>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</si>
  <si>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</si>
  <si>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</si>
  <si>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</si>
  <si>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</si>
  <si>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</si>
  <si>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</si>
  <si>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</si>
  <si>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</si>
  <si>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</si>
  <si>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</si>
  <si>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</si>
  <si>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</si>
  <si>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</si>
  <si>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</si>
  <si>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</si>
  <si>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</si>
  <si>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</si>
  <si>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</si>
  <si>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</si>
  <si>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</si>
  <si>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</si>
  <si>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</si>
  <si>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</si>
  <si>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</si>
  <si>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</si>
  <si>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</si>
  <si>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</si>
  <si>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</si>
  <si>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</si>
  <si>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</si>
  <si>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</si>
  <si>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</si>
  <si>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</si>
  <si>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</si>
  <si>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</si>
  <si>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</si>
  <si>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</si>
  <si>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</si>
  <si>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</si>
  <si>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</si>
  <si>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</si>
  <si>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</si>
  <si>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</si>
  <si>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</si>
  <si>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</si>
  <si>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</si>
  <si>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</si>
  <si>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</si>
  <si>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</si>
  <si>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</si>
  <si>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</si>
  <si>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</si>
  <si>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</si>
  <si>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</si>
  <si>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</si>
  <si>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</si>
  <si>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</si>
  <si>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</si>
  <si>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</si>
  <si>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</si>
  <si>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</si>
  <si>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</si>
  <si>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</si>
  <si>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</si>
  <si>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</si>
  <si>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</si>
  <si>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</si>
  <si>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</si>
  <si>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</si>
  <si>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</si>
  <si>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</si>
  <si>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</si>
  <si>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</si>
  <si>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</si>
  <si>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</si>
  <si>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</si>
  <si>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</si>
  <si>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</si>
  <si>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</si>
  <si>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</si>
  <si>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</si>
  <si>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</si>
  <si>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</si>
  <si>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</si>
  <si>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</si>
  <si>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</si>
  <si>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</si>
  <si>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</si>
  <si>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</si>
  <si>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</si>
  <si>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</si>
  <si>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</si>
  <si>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</si>
  <si>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</si>
  <si>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</si>
  <si>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</si>
  <si>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</si>
  <si>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</si>
  <si>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</si>
  <si>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</si>
  <si>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</si>
  <si>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</si>
  <si>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</si>
  <si>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</si>
  <si>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</si>
  <si>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</si>
  <si>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</si>
  <si>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</si>
  <si>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</si>
  <si>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</si>
  <si>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</si>
  <si>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</si>
  <si>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</si>
  <si>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</si>
  <si>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</si>
  <si>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</si>
  <si>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</si>
  <si>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</si>
  <si>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</si>
  <si>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</si>
  <si>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</si>
  <si>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</si>
  <si>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</si>
  <si>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</si>
  <si>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</si>
  <si>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</si>
  <si>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</si>
  <si>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</si>
  <si>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</si>
  <si>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</si>
  <si>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</si>
  <si>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</si>
  <si>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</si>
  <si>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</si>
  <si>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</si>
  <si>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</si>
  <si>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</si>
  <si>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</si>
  <si>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</si>
  <si>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</si>
  <si>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</si>
  <si>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</si>
  <si>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</si>
  <si>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</si>
  <si>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</si>
  <si>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</si>
  <si>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</si>
  <si>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</si>
  <si>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</si>
  <si>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</si>
  <si>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</si>
  <si>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</si>
  <si>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</si>
  <si>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</si>
  <si>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</si>
  <si>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</si>
  <si>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</si>
  <si>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</si>
  <si>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</si>
  <si>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</si>
  <si>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</si>
  <si>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</si>
  <si>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</si>
  <si>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</si>
  <si>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</si>
  <si>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</si>
  <si>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</si>
  <si>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</si>
  <si>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</si>
  <si>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</si>
  <si>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</si>
  <si>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</si>
  <si>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</si>
  <si>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</si>
  <si>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</si>
  <si>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</si>
  <si>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</si>
  <si>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</si>
  <si>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</si>
  <si>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</si>
  <si>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</si>
  <si>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</si>
  <si>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</si>
  <si>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</si>
  <si>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</si>
  <si>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</si>
  <si>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</si>
  <si>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</si>
  <si>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</si>
  <si>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</si>
  <si>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</si>
  <si>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</si>
  <si>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</si>
  <si>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</si>
  <si>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</si>
  <si>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</si>
  <si>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</si>
  <si>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</si>
  <si>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</si>
  <si>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</si>
  <si>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</si>
  <si>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</si>
  <si>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</si>
  <si>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</si>
  <si>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</si>
  <si>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</si>
  <si>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</si>
  <si>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</si>
  <si>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</si>
  <si>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</si>
  <si>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</si>
  <si>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</si>
  <si>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</si>
  <si>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</si>
  <si>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</si>
  <si>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</si>
  <si>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</si>
  <si>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</si>
  <si>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</si>
  <si>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</si>
  <si>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</si>
  <si>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</si>
  <si>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</si>
  <si>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</si>
  <si>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</si>
  <si>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</si>
  <si>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</si>
  <si>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</si>
  <si>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</si>
  <si>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</si>
  <si>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</si>
  <si>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</si>
  <si>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</si>
  <si>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</si>
  <si>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</si>
  <si>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</si>
  <si>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</si>
  <si>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</si>
  <si>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</si>
  <si>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</si>
  <si>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</si>
  <si>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</si>
  <si>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</si>
  <si>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</si>
  <si>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</si>
  <si>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</si>
  <si>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</si>
  <si>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</si>
  <si>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</si>
  <si>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</si>
  <si>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</si>
  <si>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</si>
  <si>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</si>
  <si>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</si>
  <si>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</si>
  <si>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</si>
  <si>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</si>
  <si>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</si>
  <si>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</si>
  <si>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</si>
  <si>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</si>
  <si>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</si>
  <si>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</si>
  <si>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</si>
  <si>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</si>
  <si>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</si>
  <si>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</si>
  <si>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</si>
  <si>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</si>
  <si>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</si>
  <si>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</si>
  <si>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</si>
  <si>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</si>
  <si>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</si>
  <si>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</si>
  <si>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</si>
  <si>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</si>
  <si>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</si>
  <si>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</si>
  <si>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</si>
  <si>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</si>
  <si>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</si>
  <si>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</si>
  <si>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</si>
  <si>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</si>
  <si>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</si>
  <si>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</si>
  <si>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</si>
  <si>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</si>
  <si>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</si>
  <si>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</si>
  <si>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</si>
  <si>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</si>
  <si>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</si>
  <si>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</si>
  <si>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</si>
  <si>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</si>
  <si>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</si>
  <si>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</si>
  <si>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</si>
  <si>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</si>
  <si>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</si>
  <si>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</si>
  <si>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</si>
  <si>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</si>
  <si>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</si>
  <si>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</si>
  <si>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</si>
  <si>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</si>
  <si>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</si>
  <si>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</si>
  <si>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</si>
  <si>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</si>
  <si>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</si>
  <si>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</si>
  <si>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</si>
  <si>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</si>
  <si>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</si>
  <si>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</si>
  <si>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</si>
  <si>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</si>
  <si>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</si>
  <si>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</si>
  <si>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</si>
  <si>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</si>
  <si>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</si>
  <si>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</si>
  <si>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</si>
  <si>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</si>
  <si>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</si>
  <si>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</si>
  <si>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</si>
  <si>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</si>
  <si>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</si>
  <si>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</si>
  <si>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</si>
  <si>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</si>
  <si>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</si>
  <si>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</si>
  <si>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</si>
  <si>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</si>
  <si>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</si>
  <si>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</si>
  <si>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</si>
  <si>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</si>
  <si>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</si>
  <si>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</si>
  <si>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</si>
  <si>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</si>
  <si>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</si>
  <si>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</si>
  <si>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</si>
  <si>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</si>
  <si>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</si>
  <si>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</si>
  <si>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</si>
  <si>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</si>
  <si>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</si>
  <si>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</si>
  <si>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</si>
  <si>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</si>
  <si>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</si>
  <si>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</si>
  <si>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</si>
  <si>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</si>
  <si>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</si>
  <si>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</si>
  <si>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</si>
  <si>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</si>
  <si>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</si>
  <si>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</si>
  <si>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</si>
  <si>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</si>
  <si>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</si>
  <si>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</si>
  <si>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</si>
  <si>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</si>
  <si>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</si>
  <si>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</si>
  <si>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</si>
  <si>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</si>
  <si>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</si>
  <si>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</si>
  <si>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</si>
  <si>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</si>
  <si>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</si>
  <si>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</si>
  <si>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</si>
  <si>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</si>
  <si>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</si>
  <si>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</si>
  <si>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</si>
  <si>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</si>
  <si>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</si>
  <si>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</si>
  <si>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</si>
  <si>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</si>
  <si>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</si>
  <si>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</si>
  <si>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</si>
  <si>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</si>
  <si>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</si>
  <si>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</si>
  <si>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</si>
  <si>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</si>
  <si>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</si>
  <si>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</si>
  <si>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</si>
  <si>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</si>
  <si>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</si>
  <si>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</si>
  <si>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</si>
  <si>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</si>
  <si>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</si>
  <si>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</si>
  <si>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</si>
  <si>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</si>
  <si>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</si>
  <si>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</si>
  <si>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</si>
  <si>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</si>
  <si>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</si>
  <si>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</si>
  <si>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</si>
  <si>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</si>
  <si>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</si>
  <si>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</si>
  <si>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</si>
  <si>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</si>
  <si>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</si>
  <si>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</si>
  <si>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</si>
  <si>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</si>
  <si>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</si>
  <si>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</si>
  <si>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</si>
  <si>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</si>
  <si>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</si>
  <si>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</si>
  <si>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</si>
  <si>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</si>
  <si>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</si>
  <si>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</si>
  <si>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</si>
  <si>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</si>
  <si>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</si>
  <si>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</si>
  <si>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</si>
  <si>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</si>
  <si>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</si>
  <si>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</si>
  <si>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</si>
  <si>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</si>
  <si>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</si>
  <si>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</si>
  <si>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</si>
  <si>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</si>
  <si>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</si>
  <si>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</si>
  <si>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</si>
  <si>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</si>
  <si>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</si>
  <si>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</si>
  <si>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</si>
  <si>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</si>
  <si>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</si>
  <si>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</si>
  <si>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</si>
  <si>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</si>
  <si>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</si>
  <si>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</si>
  <si>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</si>
  <si>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</si>
  <si>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</si>
  <si>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</si>
  <si>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</si>
  <si>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</si>
  <si>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</si>
  <si>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</si>
  <si>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</si>
  <si>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</si>
  <si>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</si>
  <si>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</si>
  <si>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</si>
  <si>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</si>
  <si>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</si>
  <si>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</si>
  <si>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</si>
  <si>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</si>
  <si>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</si>
  <si>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</si>
  <si>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</si>
  <si>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</si>
  <si>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</si>
  <si>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</si>
  <si>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</si>
  <si>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</si>
  <si>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</si>
  <si>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</si>
  <si>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</si>
  <si>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</si>
  <si>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</si>
  <si>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</si>
  <si>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</si>
  <si>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</si>
  <si>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</si>
  <si>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</si>
  <si>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</si>
  <si>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</si>
  <si>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</si>
  <si>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</si>
  <si>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</si>
  <si>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</si>
  <si>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</si>
  <si>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</si>
  <si>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</si>
  <si>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</si>
  <si>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</si>
  <si>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</si>
  <si>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</si>
  <si>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</si>
  <si>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</si>
  <si>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</si>
  <si>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</si>
  <si>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</si>
  <si>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</si>
  <si>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</si>
  <si>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</si>
  <si>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</si>
  <si>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</si>
  <si>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</si>
  <si>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</si>
  <si>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</si>
  <si>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</si>
  <si>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</si>
  <si>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</si>
  <si>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</si>
  <si>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</si>
  <si>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</si>
  <si>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</si>
  <si>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</si>
  <si>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</si>
  <si>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</si>
  <si>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</si>
  <si>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</si>
  <si>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</si>
  <si>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</si>
  <si>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</si>
  <si>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</si>
  <si>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</si>
  <si>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</si>
  <si>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</si>
  <si>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</si>
  <si>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</si>
  <si>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</si>
  <si>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</si>
  <si>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</si>
  <si>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</si>
  <si>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</si>
  <si>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</si>
  <si>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</si>
  <si>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</si>
  <si>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</si>
  <si>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</si>
  <si>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</si>
  <si>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</si>
  <si>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</si>
  <si>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</si>
  <si>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</si>
  <si>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</si>
  <si>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</si>
  <si>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</si>
  <si>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</si>
  <si>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</si>
  <si>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</si>
  <si>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</si>
  <si>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</si>
  <si>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</si>
  <si>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</si>
  <si>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</si>
  <si>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</si>
  <si>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</si>
  <si>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</si>
  <si>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</si>
  <si>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</si>
  <si>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</si>
  <si>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</si>
  <si>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</si>
  <si>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</si>
  <si>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</si>
  <si>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</si>
  <si>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</si>
  <si>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</si>
  <si>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</si>
  <si>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</si>
  <si>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</si>
  <si>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</si>
  <si>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</si>
  <si>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</si>
  <si>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</si>
  <si>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</si>
  <si>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</si>
  <si>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</si>
  <si>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</si>
  <si>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</si>
  <si>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</si>
  <si>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</si>
  <si>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</si>
  <si>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</si>
  <si>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</si>
  <si>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</si>
  <si>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</si>
  <si>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</si>
  <si>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</si>
  <si>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</si>
  <si>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</si>
  <si>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</si>
  <si>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</si>
  <si>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</si>
  <si>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</si>
  <si>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</si>
  <si>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</si>
  <si>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</si>
  <si>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</si>
  <si>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</si>
  <si>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</si>
  <si>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</si>
  <si>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</si>
  <si>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</si>
  <si>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</si>
  <si>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</si>
  <si>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</si>
  <si>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</si>
  <si>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</si>
  <si>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</si>
  <si>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</si>
  <si>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</si>
  <si>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</si>
  <si>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</si>
  <si>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</si>
  <si>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</si>
  <si>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</si>
  <si>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</si>
  <si>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</si>
  <si>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</si>
  <si>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</si>
  <si>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</si>
  <si>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</si>
  <si>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</si>
  <si>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</si>
  <si>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</si>
  <si>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</si>
  <si>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</si>
  <si>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</si>
  <si>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</si>
  <si>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</si>
  <si>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</si>
  <si>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</si>
  <si>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</si>
  <si>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</si>
  <si>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</si>
  <si>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</si>
  <si>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</si>
  <si>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</si>
  <si>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</si>
  <si>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</si>
  <si>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</si>
  <si>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</si>
  <si>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</si>
  <si>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</si>
  <si>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</si>
  <si>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</si>
  <si>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</si>
  <si>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</si>
  <si>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</si>
  <si>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</si>
  <si>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</si>
  <si>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</si>
  <si>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</si>
  <si>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</si>
  <si>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</si>
  <si>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</si>
  <si>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</si>
  <si>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</si>
  <si>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</si>
  <si>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</si>
  <si>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</si>
  <si>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</si>
  <si>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</si>
  <si>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</si>
  <si>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</si>
  <si>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</si>
  <si>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</si>
  <si>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</si>
  <si>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</si>
  <si>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</si>
  <si>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</si>
  <si>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</si>
  <si>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</si>
  <si>
    <t>PCM-20251116-00000088</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</si>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</sst>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314.11250347222085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45977.060929398147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45977.060929398147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45977.060929398147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45977.060929398147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45977.060929398147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45977.060929398147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45977.060929398147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45977.060929398147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45977.060929398147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45977.060929398147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45977.060929398147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45977.060929398147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45977.060929398147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45977.060929398147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45977.060929398147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45977.060929398147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45977.060929398147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45977.060929398147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45977.060929398147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45977.060929398147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45977.060929398147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45977.060929398147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45977.060929398147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45977.060929398147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45977.060929398147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45977.060929398147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45977.060929398147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45977.060929398147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45977.060929398147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45977.060929398147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45977.060929398147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45977.060929398147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45977.060929398147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45977.060929398147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45977.060929398147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45977.060929398147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45977.060929398147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45977.060929398147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45977.060929398147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45977.060929398147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45977.060929398147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45977.060929398147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45977.060929398147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45977.060929398147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45977.060929398147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45977.060929398147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45977.060929398147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45977.060929398147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45977.060929398147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45977.060929398147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45977.060929398147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45977.060929398147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45977.060929398147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45977.060929398147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45977.060929398147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45977.060929398147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45977.060929398147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45977.060929398147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45977.060929398147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45977.060929398147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45977.060929398147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45977.060929398147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45977.060929398147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45977.060929398147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45977.060929398147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45977.060929398147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45977.060929398147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45977.060929398147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45977.060929398147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45977.060929398147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45977.060929398147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45977.060929398147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45977.060929398147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45977.060929398147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45977.060929398147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45977.060929398147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45977.060929398147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45977.060929398147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45977.060929398147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45977.060929398147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45977.060929398147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45977.060929398147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45977.060929398147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45977.060929398147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45977.060929398147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45977.060929398147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152.06109143518552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0.62458680555573665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0.3378391203659703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0.12840624999807915</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4.2005787036032416E-2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45977.060929398147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45977.060929398147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45977.060929398147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45977.060929398147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45977.060929398147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45977.060929398147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45977.060929398147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45977.060929398147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45977.060929398147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45977.060929398147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45977.060929398147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45977.060929398147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45977.060929398147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45977.060929398147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45977.060929398147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45977.060929398147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45977.060929398147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45977.060929398147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45977.060929398147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45977.060929398147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45977.060929398147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45977.060929398147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45977.060929398147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45977.060929398147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45977.060929398147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45977.060929398147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45977.060929398147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45977.060929398147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45977.060929398147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45977.060929398147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45977.060929398147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45977.060929398147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45977.060929398147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45977.060929398147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45977.060929398147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45977.060929398147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45977.060929398147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45977.060929398147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45977.060929398147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45977.060929398147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45977.060929398147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45977.060929398147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45977.060929398147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45977.060929398147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45977.060929398147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45977.060929398147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45977.060929398147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45977.060929398147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45977.060929398147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45977.060929398147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45977.060929398147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45977.060929398147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45977.060929398147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45977.060929398147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45977.060929398147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45977.060929398147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45977.060929398147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45977.060929398147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45977.060929398147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45977.060929398147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45977.060929398147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45977.060929398147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45977.060929398147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45977.060929398147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45977.060929398147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45977.060929398147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45977.060929398147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45977.060929398147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45977.060929398147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45977.060929398147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45977.060929398147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45977.060929398147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45977.060929398147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45977.060929398147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45977.060929398147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45977.060929398147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45977.060929398147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45977.060929398147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45977.060929398147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45977.060929398147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45977.060929398147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45977.060929398147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45977.060929398147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45977.060929398147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45977.060929398147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45977.060929398147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45977.060929398147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45977.060929398147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45977.060929398147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45977.060929398147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45977.060929398147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45977.060929398147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45977.060929398147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45977.060929398147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45977.060929398147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45977.060929398147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45977.060929398147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45977.060929398147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45977.060929398147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45977.060929398147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45977.060929398147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45977.060929398147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45977.060929398147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45977.060929398147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45977.060929398147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45977.060929398147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45977.060929398147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45977.060929398147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45977.060929398147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45977.060929398147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45977.060929398147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45977.060929398147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45977.060929398147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45977.060929398147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45977.060929398147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45977.060929398147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45977.060929398147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45977.060929398147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45977.060929398147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45977.060929398147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45977.060929398147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45977.060929398147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45977.060929398147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45977.060929398147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45977.060929398147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45977.060929398147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45977.060929398147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45977.060929398147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45977.060929398147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45977.060929398147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45977.060929398147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45977.060929398147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45977.060929398147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45977.060929398147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45977.060929398147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45977.060929398147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45977.060929398147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45977.060929398147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45977.060929398147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45977.060929398147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45977.060929398147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45977.060929398147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45977.060929398147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45977.060929398147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45977.060929398147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45977.060929398147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45977.060929398147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45977.060929398147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45977.060929398147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45977.060929398147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45977.060929398147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45977.060929398147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45977.060929398147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45977.060929398147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45977.060929398147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45977.060929398147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45977.060929398147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45977.060929398147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45977.060929398147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45977.060929398147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45977.060929398147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45977.060929398147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45977.060929398147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45977.060929398147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45977.060929398147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45977.060929398147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45977.060929398147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45977.060929398147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45977.060929398147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45977.060929398147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45977.060929398147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45977.060929398147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45977.060929398147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45977.060929398147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45977.060929398147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45977.060929398147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45977.060929398147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45977.060929398147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45977.060929398147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45977.060929398147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45977.060929398147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45977.060929398147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45977.060929398147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45977.060929398147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45977.060929398147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45977.060929398147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45977.060929398147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45977.060929398147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45977.060929398147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45977.060929398147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45977.060929398147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45977.060929398147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45977.060929398147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45977.060929398147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45977.060929398147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45977.060929398147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45977.060929398147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45977.060929398147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45977.060929398147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45977.060929398147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45977.060929398147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45977.060929398147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45977.060929398147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45977.060929398147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45977.060929398147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45977.060929398147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45977.060929398147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45977.060929398147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45977.060929398147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45977.060929398147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45977.060929398147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45977.060929398147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45977.060929398147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45977.060929398147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45977.060929398147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45977.060929398147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45977.060929398147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45977.060929398147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45977.060929398147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45977.060929398147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45977.060929398147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45977.060929398147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45977.060929398147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45977.060929398147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45977.060929398147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45977.060929398147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45977.060929398147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45977.060929398147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45977.060929398147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45977.060929398147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45977.060929398147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45977.060929398147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45977.060929398147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45977.060929398147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45977.060929398147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45977.060929398147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45977.060929398147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45977.060929398147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45977.060929398147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45977.060929398147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45977.060929398147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45977.060929398147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45977.060929398147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45977.060929398147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45977.060929398147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45977.060929398147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45977.060929398147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45977.060929398147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45977.060929398147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45977.060929398147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45977.060929398147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45977.060929398147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45977.060929398147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45977.060929398147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45977.060929398147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45977.060929398147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45977.060929398147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45977.060929398147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45977.060929398147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45977.060929398147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45977.060929398147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45977.060929398147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45977.060929398147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45977.060929398147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45977.060929398147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45977.060929398147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45977.060929398147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45977.060929398147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45977.060929398147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45977.060929398147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45977.060929398147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45977.060929398147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45977.060929398147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45977.060929398147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45977.060929398147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45977.060929398147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45977.060929398147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45977.060929398147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45977.060929398147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45977.060929398147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45977.060929398147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45977.060929398147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45977.060929398147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45977.060929398147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45977.060929398147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45977.060929398147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45977.060929398147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45977.060929398147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45977.060929398147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45977.060929398147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45977.060929398147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45977.060929398147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45977.060929398147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45977.060929398147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45977.060929398147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45977.060929398147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45977.060929398147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45977.060929398147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45977.060929398147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45977.060929398147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45977.060929398147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45977.060929398147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45977.060929398147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45977.060929398147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45977.060929398147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45977.060929398147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45977.060929398147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45977.060929398147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45977.060929398147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45977.060929398147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45977.060929398147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45977.060929398147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45977.060929398147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45977.060929398147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45977.060929398147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45977.060929398147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45977.060929398147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45977.060929398147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45977.060929398147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45977.060929398147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45977.060929398147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45977.060929398147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45977.060929398147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45977.060929398147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45977.060929398147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45977.060929398147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45977.060929398147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45977.060929398147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45977.060929398147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45977.060929398147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45977.060929398147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45977.060929398147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45977.060929398147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45977.060929398147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45977.060929398147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45977.060929398147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45977.060929398147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45977.060929398147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45977.060929398147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45977.060929398147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45977.060929398147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45977.060929398147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45977.060929398147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45977.060929398147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45977.060929398147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45977.060929398147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45977.060929398147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45977.060929398147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45977.060929398147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45977.060929398147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45977.060929398147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45977.060929398147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45977.060929398147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45977.060929398147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45977.060929398147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45977.060929398147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45977.060929398147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45977.060929398147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45977.060929398147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45977.060929398147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45977.060929398147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45977.060929398147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45977.060929398147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45977.060929398147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45977.060929398147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45977.060929398147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45977.060929398147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45977.060929398147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45977.060929398147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45977.060929398147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45977.060929398147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45977.060929398147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45977.060929398147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45977.060929398147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45977.060929398147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45977.060929398147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45977.060929398147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45977.060929398147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45977.060929398147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45977.060929398147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45977.060929398147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45977.060929398147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45977.060929398147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45977.060929398147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45977.060929398147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45977.060929398147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45977.060929398147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45977.060929398147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45977.060929398147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45977.060929398147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45977.060929398147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45977.060929398147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45977.060929398147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45977.060929398147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45977.060929398147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45977.060929398147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45977.060929398147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45977.060929398147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45977.060929398147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45977.060929398147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45977.060929398147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45977.060929398147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45977.060929398147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45977.060929398147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45977.060929398147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45977.060929398147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45977.060929398147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45977.060929398147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45977.060929398147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45977.060929398147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45977.060929398147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45977.060929398147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45977.060929398147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45977.060929398147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45977.060929398147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45977.060929398147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45977.060929398147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45977.060929398147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45977.060929398147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45977.060929398147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45977.060929398147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45977.060929398147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45977.060929398147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45977.060929398147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45977.060929398147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45977.060929398147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45977.060929398147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45977.060929398147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45977.060929398147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45977.060929398147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45977.060929398147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45977.060929398147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45977.060929398147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45977.060929398147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45977.060929398147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45977.060929398147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45977.060929398147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45977.060929398147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45977.060929398147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45977.060929398147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45977.060929398147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45977.060929398147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45977.060929398147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45977.060929398147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45977.060929398147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45977.060929398147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45977.060929398147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45977.060929398147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45977.060929398147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45977.060929398147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45977.060929398147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45977.060929398147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45977.060929398147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45977.060929398147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45977.060929398147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45977.060929398147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45977.060929398147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45977.060929398147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45977.060929398147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45977.060929398147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45977.060929398147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45977.060929398147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45977.060929398147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45977.060929398147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45977.060929398147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45977.060929398147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45977.060929398147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45977.060929398147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45977.060929398147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45977.060929398147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45977.060929398147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45977.060929398147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45977.060929398147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45977.060929398147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45977.060929398147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45977.060929398147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45977.060929398147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45977.060929398147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45977.060929398147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45977.060929398147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45977.060929398147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45977.060929398147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45977.060929398147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45977.060929398147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45977.060929398147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45977.060929398147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45977.060929398147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45977.060929398147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45977.060929398147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45977.060929398147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45977.060929398147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45977.060929398147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45977.060929398147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45977.060929398147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45977.060929398147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45977.060929398147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45977.060929398147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45977.060929398147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45977.060929398147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45977.060929398147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45977.060929398147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45977.060929398147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45977.060929398147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45977.060929398147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45977.060929398147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45977.060929398147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45977.060929398147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45977.060929398147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45977.060929398147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45977.060929398147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45977.060929398147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45977.060929398147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45977.060929398147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45977.060929398147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45977.060929398147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45977.060929398147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45977.060929398147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45977.060929398147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45977.060929398147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45977.060929398147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45977.060929398147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45977.060929398147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45977.060929398147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45977.060929398147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45977.060929398147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45977.060929398147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45977.060929398147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45977.060929398147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45977.060929398147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45977.060929398147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45977.060929398147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45977.060929398147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45977.060929398147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45977.060929398147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45977.060929398147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45977.060929398147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45977.060929398147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45977.060929398147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45977.060929398147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45977.060929398147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45977.060929398147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45977.060929398147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45977.060929398147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45977.060929398147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45977.060929398147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45977.060929398147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45977.060929398147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45977.060929398147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45977.060929398147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45977.060929398147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45977.060929398147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45977.060929398147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45977.060929398147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45977.060929398147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45977.060929398147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45977.060929398147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45977.060929398147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45977.060929398147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45977.060929398147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45977.060929398147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45977.060929398147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45977.060929398147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45977.060929398147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45977.060929398147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45977.060929398147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45977.060929398147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45977.060929398147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45977.060929398147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45977.060929398147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45977.060929398147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45977.060929398147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45977.060929398147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45977.060929398147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45977.060929398147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45977.060929398147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45977.060929398147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45977.060929398147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45977.060929398147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45977.060929398147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45977.060929398147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45977.060929398147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45977.060929398147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45977.060929398147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45977.060929398147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45977.060929398147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45977.060929398147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45977.060929398147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45977.060929398147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45977.060929398147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45977.060929398147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45977.060929398147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45977.060929398147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45977.060929398147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45977.060929398147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45977.060929398147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45977.060929398147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45977.060929398147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45977.060929398147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45977.060929398147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45977.060929398147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45977.060929398147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45977.060929398147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45977.060929398147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45977.060929398147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45977.060929398147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45977.060929398147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45977.060929398147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45977.060929398147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45977.060929398147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45977.060929398147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45977.060929398147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45977.060929398147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45977.060929398147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45977.060929398147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45977.060929398147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45977.060929398147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45977.060929398147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45977.060929398147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45977.060929398147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45977.060929398147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45977.060929398147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45977.060929398147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45977.060929398147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45977.060929398147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45977.060929398147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45977.060929398147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45977.060929398147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45977.060929398147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45977.060929398147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45977.060929398147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45977.060929398147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45977.060929398147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45977.060929398147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45977.060929398147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45977.060929398147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45977.060929398147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45977.060929398147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45977.060929398147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45977.060929398147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45977.060929398147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45977.060929398147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45977.060929398147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45977.060929398147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45977.060929398147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45977.060929398147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45977.060929398147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45977.060929398147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45977.060929398147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45977.060929398147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45977.060929398147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45977.060929398147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45977.060929398147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45977.060929398147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45977.060929398147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45977.060929398147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45977.060929398147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45977.060929398147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45977.060929398147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45977.060929398147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45977.060929398147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45977.060929398147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45977.060929398147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45977.060929398147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45977.060929398147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45977.060929398147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45977.060929398147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45977.060929398147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45977.060929398147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45977.060929398147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45977.060929398147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45977.060929398147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45977.060929398147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45977.060929398147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45977.060929398147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45977.060929398147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45977.060929398147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45977.060929398147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45977.060929398147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45977.060929398147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45977.060929398147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45977.060929398147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45977.060929398147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45977.060929398147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45977.060929398147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45977.060929398147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45977.060929398147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45977.060929398147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45977.060929398147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45977.060929398147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45977.060929398147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45977.060929398147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45977.060929398147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45977.060929398147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45977.060929398147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45977.060929398147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45977.060929398147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45977.060929398147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45977.060929398147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45977.060929398147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45977.060929398147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45977.060929398147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45977.060929398147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45977.060929398147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45977.060929398147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45977.060929398147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45977.060929398147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45977.060929398147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45977.060929398147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45977.060929398147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45977.060929398147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45977.060929398147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45977.060929398147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45977.060929398147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45977.060929398147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45977.060929398147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45977.060929398147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45977.060929398147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45977.060929398147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45977.060929398147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45977.060929398147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45977.060929398147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45977.060929398147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45977.060929398147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45977.060929398147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45977.060929398147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45977.060929398147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45977.060929398147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45977.060929398147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45977.060929398147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45977.060929398147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45977.060929398147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45977.060929398147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45977.060929398147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45977.060929398147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45977.060929398147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45977.060929398147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45977.060929398147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45977.060929398147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45977.060929398147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45977.060929398147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45977.060929398147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45977.060929398147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45977.060929398147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45977.060929398147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45977.060929398147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45977.060929398147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45977.060929398147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45977.060929398147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45977.060929398147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45977.060929398147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45977.060929398147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45977.060929398147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45977.060929398147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45977.060929398147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45977.060929398147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45977.060929398147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45977.060929398147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45977.060929398147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45977.060929398147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45977.060929398147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45977.060929398147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45977.060929398147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45977.060929398147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45977.060929398147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45977.060929398147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45977.060929398147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45977.060929398147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45977.060929398147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45977.060929398147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45977.060929398147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45977.060929398147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45977.060929398147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45977.060929398147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45977.060929398147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45977.060929398147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45977.060929398147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45977.060929398147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45977.060929398147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45977.060929398147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45977.060929398147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45977.060929398147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45977.060929398147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45977.060929398147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45977.060929398147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45977.060929398147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45977.060929398147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45977.060929398147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45977.060929398147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45977.060929398147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45977.060929398147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45977.060929398147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45977.060929398147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45977.060929398147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45977.060929398147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45977.060929398147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45977.060929398147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45977.060929398147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45977.060929398147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45977.060929398147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45977.060929398147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45977.060929398147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45977.060929398147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45977.060929398147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45977.060929398147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45977.060929398147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45977.060929398147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45977.060929398147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45977.060929398147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45977.060929398147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45977.060929398147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45977.060929398147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45977.060929398147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45977.060929398147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45977.060929398147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45977.060929398147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45977.060929398147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45977.060929398147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45977.060929398147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45977.060929398147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45977.060929398147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45977.060929398147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45977.060929398147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45977.060929398147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45977.060929398147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45977.060929398147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45977.060929398147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45977.060929398147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45977.060929398147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45977.060929398147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45977.060929398147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45977.060929398147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45977.060929398147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45977.060929398147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45977.060929398147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45977.060929398147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45977.060929398147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45977.060929398147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45977.060929398147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45977.060929398147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45977.060929398147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45977.060929398147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45977.060929398147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45977.060929398147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45977.060929398147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45977.060929398147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45977.060929398147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45977.060929398147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45977.060929398147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45977.060929398147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45977.060929398147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45977.060929398147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45977.060929398147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45977.060929398147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45977.060929398147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45977.060929398147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45977.060929398147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45977.060929398147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45977.060929398147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45977.060929398147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45977.060929398147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45977.060929398147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45977.060929398147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45977.060929398147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45977.060929398147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45977.060929398147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45977.060929398147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45977.060929398147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45977.060929398147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45977.060929398147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45977.060929398147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45977.060929398147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45977.060929398147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45977.060929398147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45977.060929398147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45977.060929398147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45977.060929398147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45977.060929398147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45977.060929398147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45977.060929398147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45977.060929398147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45977.060929398147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45977.060929398147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45977.060929398147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45977.060929398147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45977.060929398147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45977.060929398147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45977.060929398147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45977.060929398147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45977.060929398147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45977.060929398147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45977.060929398147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45977.060929398147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45977.060929398147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45977.060929398147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45977.060929398147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45977.060929398147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45977.060929398147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45977.060929398147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45977.060929398147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45977.060929398147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45977.060929398147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45977.060929398147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45977.060929398147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45977.060929398147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45977.060929398147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45977.060929398147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45977.060929398147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45977.060929398147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45977.060929398147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45977.060929398147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45977.060929398147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45977.060929398147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45977.060929398147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45977.060929398147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45977.060929398147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45977.060929398147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45977.060929398147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45977.060929398147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45977.060929398147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45977.060929398147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45977.060929398147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45977.060929398147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45977.060929398147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45977.060929398147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45977.060929398147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45977.060929398147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45977.060929398147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45977.060929398147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45977.060929398147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45977.060929398147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45977.060929398147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45977.060929398147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45977.060929398147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45977.060929398147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45977.060929398147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45977.060929398147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45977.060929398147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45977.060929398147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45977.060929398147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45977.060929398147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45977.060929398147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45977.060929398147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45977.060929398147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45977.060929398147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45977.060929398147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45977.060929398147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45977.060929398147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45977.060929398147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45977.060929398147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45977.060929398147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45977.060929398147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45977.060929398147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45977.060929398147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45977.060929398147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45977.060929398147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45977.060929398147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45977.060929398147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45977.060929398147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45977.060929398147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45977.060929398147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45977.060929398147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45977.060929398147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45977.060929398147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45977.060929398147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45977.060929398147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45977.060929398147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45977.060929398147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45977.060929398147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45977.060929398147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45977.060929398147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45977.060929398147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45977.060929398147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45977.060929398147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45977.060929398147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45977.060929398147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45977.060929398147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45977.060929398147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45977.060929398147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45977.060929398147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45977.060929398147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45977.060929398147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45977.060929398147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45977.060929398147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45977.060929398147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45977.060929398147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45977.060929398147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45977.060929398147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45977.060929398147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45977.060929398147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45977.060929398147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45977.060929398147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45977.060929398147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45977.060929398147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45977.060929398147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45977.060929398147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45977.060929398147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45977.060929398147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45977.060929398147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45977.060929398147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45977.060929398147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45977.060929398147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45977.060929398147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45977.060929398147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45977.060929398147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45977.060929398147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45977.060929398147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45977.060929398147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45977.060929398147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45977.060929398147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45977.060929398147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45977.060929398147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45977.060929398147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45977.060929398147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273.58021180555079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0.47182060185150476</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0.27465624999604188</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45977.060929398147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45977.060929398147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45977.060929398147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45977.060929398147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45977.060929398147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45977.060929398147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45977.060929398147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45977.060929398147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45977.060929398147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45977.060929398147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45977.060929398147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45977.060929398147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45977.060929398147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45977.060929398147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45977.060929398147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45977.060929398147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45977.060929398147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45977.060929398147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45977.060929398147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45977.060929398147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45977.060929398147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45977.060929398147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45977.060929398147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45977.060929398147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45977.060929398147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45977.060929398147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45977.060929398147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45977.060929398147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45977.060929398147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45977.060929398147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45977.060929398147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45977.060929398147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45977.060929398147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45977.060929398147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45977.060929398147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45977.060929398147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45977.060929398147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45977.060929398147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45977.060929398147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45977.060929398147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45977.060929398147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45977.060929398147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45977.060929398147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45977.060929398147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45977.060929398147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45977.060929398147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45977.060929398147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45977.060929398147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45977.060929398147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45977.060929398147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45977.060929398147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45977.060929398147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45977.060929398147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45977.060929398147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45977.060929398147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45977.060929398147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45977.060929398147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45977.060929398147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45977.060929398147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45977.060929398147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45977.060929398147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45977.060929398147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45977.060929398147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45977.060929398147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45977.060929398147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45977.060929398147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45977.060929398147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45977.060929398147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45977.060929398147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45977.060929398147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45977.060929398147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45977.060929398147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45977.060929398147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45977.060929398147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45977.060929398147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45977.060929398147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45977.060929398147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45977.060929398147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85.228869212958671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50.872052083330345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28.399818287034577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45977.060929398147</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5.1450231483613607E-2</v>
      </c>
      <c r="H7" s="158">
        <v>45976.947858796295</v>
      </c>
      <c r="I7" s="124" t="str">
        <f>IFERROR(VLOOKUP(D7,DB!A:F,6,0),"")</f>
        <v>SCECO</v>
      </c>
      <c r="J7" s="124" t="str">
        <f>IFERROR(VLOOKUP(D7,DB!A:G,7,0),"")</f>
        <v>No BB Design</v>
      </c>
      <c r="K7" s="124" t="s">
        <v>39131</v>
      </c>
      <c r="L7" s="124" t="str">
        <f>IFERROR(VLOOKUP(D7,DB!A:I,9,0),"")</f>
        <v>Latis</v>
      </c>
    </row>
    <row r="8" spans="1:13">
      <c r="A8" s="124" t="s">
        <v>39132</v>
      </c>
      <c r="B8" s="124" t="str">
        <f>IFERROR(VLOOKUP(D8,DB!A:K,11,0),"")</f>
        <v>R5</v>
      </c>
      <c r="C8" s="124">
        <v>1</v>
      </c>
      <c r="D8" s="124" t="s">
        <v>34255</v>
      </c>
      <c r="E8" s="124" t="s">
        <v>39021</v>
      </c>
      <c r="F8" s="158">
        <v>45977.040844907409</v>
      </c>
      <c r="G8" s="126">
        <f t="shared" ca="1" si="2"/>
        <v>2.0084490737644956E-2</v>
      </c>
      <c r="H8" s="158">
        <v>45977.034814814811</v>
      </c>
      <c r="I8" s="124" t="str">
        <f>IFERROR(VLOOKUP(D8,DB!A:F,6,0),"")</f>
        <v>Generator-SG</v>
      </c>
      <c r="J8" s="124" t="str">
        <f>IFERROR(VLOOKUP(D8,DB!A:G,7,0),"")</f>
        <v>Vandalized</v>
      </c>
      <c r="K8" s="124" t="s">
        <v>39133</v>
      </c>
      <c r="L8" s="124" t="str">
        <f>IFERROR(VLOOKUP(D8,DB!A:I,9,0),"")</f>
        <v>Latis</v>
      </c>
    </row>
    <row r="9" spans="1:13">
      <c r="A9" s="124"/>
      <c r="B9" s="124" t="str">
        <f>IFERROR(VLOOKUP(D9,DB!A:K,11,0),"")</f>
        <v/>
      </c>
      <c r="C9" s="124"/>
      <c r="D9" s="124"/>
      <c r="E9" s="124"/>
      <c r="F9" s="124"/>
      <c r="G9" s="126">
        <f t="shared" ca="1" si="2"/>
        <v>45977.060929398147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45977.060929398147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45977.060929398147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45977.060929398147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45977.060929398147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45977.060929398147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45977.060929398147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45977.060929398147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45977.060929398147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45977.060929398147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45977.060929398147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45977.060929398147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45977.060929398147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45977.060929398147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45977.060929398147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45977.060929398147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45977.060929398147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45977.060929398147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45977.060929398147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45977.060929398147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45977.060929398147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45977.060929398147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45977.060929398147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45977.060929398147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45977.060929398147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45977.060929398147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45977.060929398147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45977.060929398147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45977.060929398147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45977.060929398147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45977.060929398147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45977.060929398147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45977.060929398147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45977.060929398147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45977.060929398147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45977.060929398147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45977.060929398147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45977.060929398147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45977.060929398147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45977.060929398147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45977.060929398147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45977.060929398147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45977.060929398147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45977.060929398147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45977.060929398147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45977.060929398147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45977.060929398147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45977.060929398147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45977.060929398147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45977.060929398147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45977.060929398147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45977.060929398147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45977.060929398147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45977.060929398147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45977.060929398147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45977.060929398147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45977.060929398147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45977.060929398147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45977.060929398147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45977.060929398147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45977.060929398147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45977.060929398147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45977.060929398147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45977.060929398147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45977.060929398147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45977.060929398147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45977.060929398147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45977.060929398147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45977.060929398147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45977.060929398147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45977.060929398147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45977.060929398147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45977.060929398147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45977.060929398147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45977.060929398147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45977.060929398147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45977.060929398147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45977.060929398147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45977.060929398147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45977.060929398147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45977.060929398147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45977.060929398147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45977.060929398147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45977.060929398147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45977.060929398147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45977.060929398147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45977.060929398147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45977.060929398147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45977.060929398147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45977.060929398147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45977.060929398147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45977.060929398147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45977.060929398147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45977.060929398147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45977.060929398147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45977.060929398147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45977.060929398147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45977.060929398147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45977.060929398147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45977.060929398147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45977.060929398147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45977.060929398147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45977.060929398147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45977.060929398147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45977.060929398147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45977.060929398147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45977.060929398147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45977.060929398147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45977.060929398147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45977.060929398147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45977.060929398147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45977.060929398147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45977.060929398147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45977.060929398147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45977.060929398147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45977.060929398147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45977.060929398147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45977.060929398147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45977.060929398147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45977.060929398147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45977.060929398147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45977.060929398147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45977.060929398147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45977.060929398147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45977.060929398147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45977.060929398147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45977.060929398147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45977.060929398147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45977.060929398147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45977.060929398147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45977.060929398147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45977.060929398147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45977.060929398147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45977.060929398147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45977.060929398147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45977.060929398147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45977.060929398147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45977.060929398147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45977.060929398147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45977.060929398147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45977.060929398147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45977.060929398147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45977.060929398147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45977.060929398147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45977.060929398147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45977.060929398147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45977.060929398147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45977.060929398147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45977.060929398147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45977.060929398147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45977.060929398147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45977.060929398147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45977.060929398147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45977.060929398147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45977.060929398147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45977.060929398147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45977.060929398147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45977.060929398147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45977.060929398147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45977.060929398147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45977.060929398147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45977.060929398147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45977.060929398147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45977.060929398147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45977.060929398147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45977.060929398147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45977.060929398147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45977.060929398147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45977.060929398147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45977.060929398147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45977.060929398147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45977.060929398147</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45977.060929398147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45977.060929398147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45977.060929398147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45977.060929398147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45977.060929398147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45977.060929398147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45977.060929398147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45977.060929398147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45977.060929398147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45977.060929398147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45977.060929398147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45977.060929398147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45977.060929398147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45977.060929398147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45977.060929398147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45977.060929398147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45977.060929398147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45977.060929398147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45977.060929398147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45977.060929398147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45977.060929398147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45977.060929398147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45977.060929398147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45977.060929398147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45977.060929398147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45977.060929398147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45977.060929398147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45977.060929398147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45977.060929398147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45977.060929398147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45977.060929398147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45977.060929398147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45977.060929398147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45977.060929398147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45977.060929398147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45977.060929398147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45977.060929398147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45977.060929398147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45977.060929398147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45977.060929398147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45977.060929398147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45977.060929398147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45977.060929398147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45977.060929398147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45977.060929398147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45977.060929398147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45977.060929398147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45977.060929398147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45977.060929398147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45977.060929398147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45977.060929398147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45977.060929398147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45977.060929398147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45977.060929398147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45977.060929398147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45977.060929398147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45977.060929398147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45977.060929398147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45977.060929398147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45977.060929398147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45977.060929398147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45977.060929398147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45977.060929398147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45977.060929398147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45977.060929398147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45977.060929398147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45977.060929398147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45977.060929398147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45977.060929398147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45977.060929398147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45977.060929398147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45977.060929398147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45977.060929398147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45977.060929398147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45977.060929398147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45977.060929398147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45977.060929398147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45977.060929398147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45977.060929398147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45977.060929398147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45977.060929398147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45977.060929398147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45977.060929398147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45977.060929398147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45977.060929398147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45977.060929398147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45977.060929398147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45977.060929398147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45977.060929398147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45977.060929398147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45977.060929398147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45977.060929398147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45977.060929398147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45977.060929398147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45977.060929398147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45977.060929398147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45977.060929398147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45977.060929398147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45977.060929398147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45977.060929398147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45977.060929398147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45977.060929398147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45977.060929398147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45977.060929398147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45977.060929398147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45977.060929398147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45977.060929398147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45977.060929398147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45977.060929398147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45977.060929398147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2025-11-15T22:29:47Z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