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79" documentId="120_S{2AC9BD13-BADA-5192-A53E-5A8FF88502F6}" xr6:coauthVersionLast="47" xr6:coauthVersionMax="47" xr10:uidLastSave="{525915D5-B704-4240-AE7D-4539357822C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<sst xmlns="http://schemas.openxmlformats.org/spreadsheetml/2006/main" count="180283" uniqueCount="39125">
  <si>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</si>
  <si>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</si>
  <si>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</si>
  <si>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</si>
  <si>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</si>
  <si>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</si>
  <si>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</si>
  <si>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</si>
  <si>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</si>
  <si>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</si>
  <si>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</si>
  <si>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</si>
  <si>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</si>
  <si>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</si>
  <si>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</si>
  <si>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</si>
  <si>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</si>
  <si>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</si>
  <si>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</si>
  <si>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</si>
  <si>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</si>
  <si>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</si>
  <si>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</si>
  <si>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</si>
  <si>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</si>
  <si>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</si>
  <si>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</si>
  <si>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</si>
  <si>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</si>
  <si>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</si>
  <si>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</si>
  <si>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</si>
  <si>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</si>
  <si>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</si>
  <si>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</si>
  <si>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</si>
  <si>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</si>
  <si>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</si>
  <si>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</si>
  <si>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</si>
  <si>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</si>
  <si>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</si>
  <si>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</si>
  <si>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</si>
  <si>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</si>
  <si>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</si>
  <si>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</si>
  <si>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</si>
  <si>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</si>
  <si>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</si>
  <si>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</si>
  <si>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</si>
  <si>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</si>
  <si>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</si>
  <si>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</si>
  <si>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</si>
  <si>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</si>
  <si>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</si>
  <si>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</si>
  <si>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</si>
  <si>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</si>
  <si>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</si>
  <si>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</si>
  <si>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</si>
  <si>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</si>
  <si>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</si>
  <si>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</si>
  <si>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</si>
  <si>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</si>
  <si>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</si>
  <si>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</si>
  <si>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</si>
  <si>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</si>
  <si>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</si>
  <si>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</si>
  <si>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</si>
  <si>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</si>
  <si>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</si>
  <si>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</si>
  <si>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</si>
  <si>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</si>
  <si>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</si>
  <si>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</si>
  <si>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</si>
  <si>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</si>
  <si>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</si>
  <si>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</si>
  <si>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</si>
  <si>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</si>
  <si>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</si>
  <si>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</si>
  <si>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</si>
  <si>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</si>
  <si>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</si>
  <si>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</si>
  <si>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</si>
  <si>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</si>
  <si>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</si>
  <si>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</si>
  <si>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</si>
  <si>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</si>
  <si>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</si>
  <si>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</si>
  <si>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</si>
  <si>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</si>
  <si>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</si>
  <si>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</si>
  <si>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</si>
  <si>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</si>
  <si>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</si>
  <si>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</si>
  <si>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</si>
  <si>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</si>
  <si>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</si>
  <si>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</si>
  <si>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</si>
  <si>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</si>
  <si>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</si>
  <si>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</si>
  <si>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</si>
  <si>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</si>
  <si>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</si>
  <si>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</si>
  <si>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</si>
  <si>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</si>
  <si>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</si>
  <si>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</si>
  <si>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</si>
  <si>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</si>
  <si>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</si>
  <si>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</si>
  <si>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</si>
  <si>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</si>
  <si>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</si>
  <si>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</si>
  <si>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</si>
  <si>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</si>
  <si>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</si>
  <si>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</si>
  <si>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</si>
  <si>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</si>
  <si>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</si>
  <si>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</si>
  <si>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</si>
  <si>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</si>
  <si>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</si>
  <si>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</si>
  <si>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</si>
  <si>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</si>
  <si>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</si>
  <si>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</si>
  <si>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</si>
  <si>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</si>
  <si>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</si>
  <si>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</si>
  <si>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</si>
  <si>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</si>
  <si>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</si>
  <si>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</si>
  <si>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</si>
  <si>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</si>
  <si>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</si>
  <si>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</si>
  <si>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</si>
  <si>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</si>
  <si>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</si>
  <si>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</si>
  <si>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</si>
  <si>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</si>
  <si>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</si>
  <si>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</si>
  <si>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</si>
  <si>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</si>
  <si>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</si>
  <si>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</si>
  <si>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</si>
  <si>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</si>
  <si>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</si>
  <si>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</si>
  <si>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</si>
  <si>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</si>
  <si>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</si>
  <si>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</si>
  <si>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</si>
  <si>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</si>
  <si>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</si>
  <si>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</si>
  <si>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</si>
  <si>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</si>
  <si>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</si>
  <si>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</si>
  <si>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</si>
  <si>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</si>
  <si>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</si>
  <si>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</si>
  <si>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</si>
  <si>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</si>
  <si>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</si>
  <si>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</si>
  <si>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</si>
  <si>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</si>
  <si>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</si>
  <si>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</si>
  <si>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</si>
  <si>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</si>
  <si>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</si>
  <si>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</si>
  <si>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</si>
  <si>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</si>
  <si>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</si>
  <si>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</si>
  <si>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</si>
  <si>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</si>
  <si>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</si>
  <si>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</si>
  <si>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</si>
  <si>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</si>
  <si>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</si>
  <si>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</si>
  <si>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</si>
  <si>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</si>
  <si>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</si>
  <si>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</si>
  <si>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</si>
  <si>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</si>
  <si>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</si>
  <si>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</si>
  <si>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</si>
  <si>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</si>
  <si>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</si>
  <si>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</si>
  <si>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</si>
  <si>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</si>
  <si>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</si>
  <si>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</si>
  <si>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</si>
  <si>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</si>
  <si>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</si>
  <si>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</si>
  <si>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</si>
  <si>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</si>
  <si>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</si>
  <si>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</si>
  <si>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</si>
  <si>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</si>
  <si>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</si>
  <si>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</si>
  <si>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</si>
  <si>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</si>
  <si>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</si>
  <si>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</si>
  <si>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</si>
  <si>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</si>
  <si>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</si>
  <si>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</si>
  <si>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</si>
  <si>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</si>
  <si>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</si>
  <si>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</si>
  <si>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</si>
  <si>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</si>
  <si>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</si>
  <si>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</si>
  <si>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</si>
  <si>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</si>
  <si>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</si>
  <si>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</si>
  <si>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</si>
  <si>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</si>
  <si>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</si>
  <si>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</si>
  <si>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</si>
  <si>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</si>
  <si>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</si>
  <si>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</si>
  <si>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</si>
  <si>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</si>
  <si>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</si>
  <si>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</si>
  <si>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</si>
  <si>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</si>
  <si>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</si>
  <si>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</si>
  <si>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</si>
  <si>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</si>
  <si>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</si>
  <si>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</si>
  <si>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</si>
  <si>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</si>
  <si>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</si>
  <si>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</si>
  <si>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</si>
  <si>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</si>
  <si>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</si>
  <si>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</si>
  <si>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</si>
  <si>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</si>
  <si>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</si>
  <si>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</si>
  <si>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</si>
  <si>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</si>
  <si>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</si>
  <si>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</si>
  <si>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</si>
  <si>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</si>
  <si>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</si>
  <si>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</si>
  <si>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</si>
  <si>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</si>
  <si>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</si>
  <si>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</si>
  <si>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</si>
  <si>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</si>
  <si>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</si>
  <si>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</si>
  <si>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</si>
  <si>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</si>
  <si>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</si>
  <si>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</si>
  <si>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</si>
  <si>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</si>
  <si>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</si>
  <si>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</si>
  <si>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</si>
  <si>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</si>
  <si>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</si>
  <si>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</si>
  <si>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</si>
  <si>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</si>
  <si>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</si>
  <si>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</si>
  <si>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</si>
  <si>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</si>
  <si>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</si>
  <si>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</si>
  <si>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</si>
  <si>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</si>
  <si>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</si>
  <si>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</si>
  <si>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</si>
  <si>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</si>
  <si>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</si>
  <si>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</si>
  <si>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</si>
  <si>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</si>
  <si>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</si>
  <si>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</si>
  <si>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</si>
  <si>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</si>
  <si>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</si>
  <si>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</si>
  <si>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</si>
  <si>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</si>
  <si>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</si>
  <si>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</si>
  <si>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</si>
  <si>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</si>
  <si>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</si>
  <si>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</si>
  <si>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</si>
  <si>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</si>
  <si>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</si>
  <si>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</si>
  <si>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</si>
  <si>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</si>
  <si>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</si>
  <si>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</si>
  <si>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</si>
  <si>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</si>
  <si>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</si>
  <si>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</si>
  <si>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</si>
  <si>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</si>
  <si>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</si>
  <si>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</si>
  <si>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</si>
  <si>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</si>
  <si>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</si>
  <si>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</si>
  <si>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</si>
  <si>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</si>
  <si>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</si>
  <si>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</si>
  <si>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</si>
  <si>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</si>
  <si>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</si>
  <si>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</si>
  <si>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</si>
  <si>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</si>
  <si>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</si>
  <si>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</si>
  <si>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</si>
  <si>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</si>
  <si>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</si>
  <si>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</si>
  <si>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</si>
  <si>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</si>
  <si>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</si>
  <si>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</si>
  <si>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</si>
  <si>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</si>
  <si>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</si>
  <si>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</si>
  <si>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</si>
  <si>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</si>
  <si>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</si>
  <si>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</si>
  <si>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</si>
  <si>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</si>
  <si>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</si>
  <si>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</si>
  <si>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</si>
  <si>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</si>
  <si>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</si>
  <si>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</si>
  <si>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</si>
  <si>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</si>
  <si>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</si>
  <si>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</si>
  <si>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</si>
  <si>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</si>
  <si>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</si>
  <si>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</si>
  <si>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</si>
  <si>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</si>
  <si>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</si>
  <si>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</si>
  <si>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</si>
  <si>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</si>
  <si>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</si>
  <si>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</si>
  <si>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</si>
  <si>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</si>
  <si>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</si>
  <si>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</si>
  <si>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</si>
  <si>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</si>
  <si>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</si>
  <si>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</si>
  <si>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</si>
  <si>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</si>
  <si>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</si>
  <si>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</si>
  <si>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</si>
  <si>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</si>
  <si>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</si>
  <si>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</si>
  <si>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</si>
  <si>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</si>
  <si>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</si>
  <si>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</si>
  <si>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</si>
  <si>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</si>
  <si>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</si>
  <si>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</si>
  <si>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</si>
  <si>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</si>
  <si>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</si>
  <si>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</si>
  <si>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</si>
  <si>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</si>
  <si>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</si>
  <si>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</si>
  <si>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</si>
  <si>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</si>
  <si>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</si>
  <si>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</si>
  <si>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</si>
  <si>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</si>
  <si>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</si>
  <si>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</si>
  <si>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</si>
  <si>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</si>
  <si>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</si>
  <si>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</si>
  <si>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</si>
  <si>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</si>
  <si>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</si>
  <si>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</si>
  <si>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</si>
  <si>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</si>
  <si>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</si>
  <si>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</si>
  <si>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</si>
  <si>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</si>
  <si>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</si>
  <si>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</si>
  <si>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</si>
  <si>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</si>
  <si>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</si>
  <si>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</si>
  <si>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</si>
  <si>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</si>
  <si>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</si>
  <si>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</si>
  <si>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</si>
  <si>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</si>
  <si>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</si>
  <si>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</si>
  <si>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</si>
  <si>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</si>
  <si>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</si>
  <si>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</si>
  <si>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</si>
  <si>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</si>
  <si>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</si>
  <si>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</si>
  <si>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</si>
  <si>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</si>
  <si>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</si>
  <si>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</si>
  <si>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</si>
  <si>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</si>
  <si>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</si>
  <si>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</si>
  <si>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</si>
  <si>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</si>
  <si>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</si>
  <si>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</si>
  <si>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</si>
  <si>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</si>
  <si>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</si>
  <si>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</si>
  <si>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</si>
  <si>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</si>
  <si>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</si>
  <si>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</si>
  <si>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</si>
  <si>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</si>
  <si>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</si>
  <si>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</si>
  <si>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</si>
  <si>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</si>
  <si>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</si>
  <si>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</si>
  <si>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</si>
  <si>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</si>
  <si>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</si>
  <si>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</si>
  <si>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</si>
  <si>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</si>
  <si>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</si>
  <si>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</si>
  <si>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</si>
  <si>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</si>
  <si>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</si>
  <si>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</si>
  <si>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</si>
  <si>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</si>
  <si>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</si>
  <si>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</si>
  <si>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</si>
  <si>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</si>
  <si>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</si>
  <si>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</si>
  <si>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</si>
  <si>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</si>
  <si>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</si>
  <si>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</si>
  <si>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</si>
  <si>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</si>
  <si>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</si>
  <si>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</si>
  <si>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</si>
  <si>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</si>
  <si>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</si>
  <si>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</si>
  <si>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</si>
  <si>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</si>
  <si>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</si>
  <si>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</si>
  <si>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</si>
  <si>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</si>
  <si>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</si>
  <si>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</si>
  <si>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</si>
  <si>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</si>
  <si>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</si>
  <si>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</si>
  <si>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</si>
  <si>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</si>
  <si>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</si>
  <si>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</si>
  <si>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</si>
  <si>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</si>
  <si>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</si>
  <si>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</si>
  <si>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</si>
  <si>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</si>
  <si>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</si>
  <si>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</si>
  <si>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</si>
  <si>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</si>
  <si>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</si>
  <si>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</si>
  <si>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</si>
  <si>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</si>
  <si>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</si>
  <si>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</si>
  <si>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</si>
  <si>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</si>
  <si>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</si>
  <si>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</si>
  <si>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</si>
  <si>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</si>
  <si>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</si>
  <si>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</si>
  <si>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</si>
  <si>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</si>
  <si>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</si>
  <si>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</si>
  <si>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</si>
  <si>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</si>
  <si>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</si>
  <si>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</si>
  <si>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</si>
  <si>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</si>
  <si>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</si>
  <si>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</si>
  <si>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</si>
  <si>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</si>
  <si>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</si>
  <si>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</si>
  <si>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</si>
  <si>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</si>
  <si>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</si>
  <si>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</si>
  <si>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</si>
  <si>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</si>
  <si>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</si>
  <si>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</si>
  <si>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</si>
  <si>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</si>
  <si>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</si>
  <si>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</si>
  <si>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</si>
  <si>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</si>
  <si>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</si>
  <si>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</si>
  <si>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</si>
  <si>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</si>
  <si>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</si>
  <si>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</si>
  <si>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</si>
  <si>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</si>
  <si>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</si>
  <si>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</si>
  <si>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</si>
  <si>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</si>
  <si>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</si>
  <si>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</si>
  <si>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</si>
  <si>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</si>
  <si>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</si>
  <si>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</si>
  <si>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</si>
  <si>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</si>
  <si>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</si>
  <si>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</si>
  <si>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</si>
  <si>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</si>
  <si>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</si>
  <si>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</si>
  <si>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</si>
  <si>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</si>
  <si>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</si>
  <si>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</si>
  <si>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</si>
  <si>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</si>
  <si>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</si>
  <si>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</si>
  <si>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</si>
  <si>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</si>
  <si>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</si>
  <si>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</si>
  <si>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</si>
  <si>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</si>
  <si>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</si>
  <si>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</si>
  <si>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</si>
  <si>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</si>
  <si>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</si>
  <si>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</si>
  <si>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</si>
  <si>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</si>
  <si>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</si>
  <si>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</si>
  <si>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</si>
  <si>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</si>
  <si>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</si>
  <si>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</si>
  <si>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</si>
  <si>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</si>
  <si>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</si>
  <si>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</si>
  <si>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</si>
  <si>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</si>
  <si>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</si>
  <si>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</si>
  <si>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</si>
  <si>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</si>
  <si>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</si>
  <si>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</si>
  <si>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</si>
  <si>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</si>
  <si>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</si>
  <si>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</si>
  <si>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</si>
  <si>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</si>
  <si>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</si>
  <si>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</si>
  <si>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</si>
  <si>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</si>
  <si>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</si>
  <si>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</si>
  <si>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</si>
  <si>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</si>
  <si>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</si>
  <si>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</si>
  <si>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</si>
  <si>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</si>
  <si>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</si>
  <si>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</si>
  <si>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</si>
  <si>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</si>
  <si>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</si>
  <si>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</si>
  <si>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</si>
  <si>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</si>
  <si>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</si>
  <si>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</si>
  <si>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</si>
  <si>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</si>
  <si>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</si>
  <si>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</si>
  <si>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</si>
  <si>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</si>
  <si>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</si>
  <si>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</si>
  <si>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</si>
  <si>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</si>
  <si>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</si>
  <si>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</si>
  <si>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</si>
  <si>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</si>
  <si>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</si>
  <si>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</si>
  <si>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</si>
  <si>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</si>
  <si>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</si>
  <si>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</si>
  <si>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</si>
  <si>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</si>
  <si>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</si>
  <si>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</si>
  <si>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</si>
  <si>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</si>
  <si>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</si>
  <si>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</si>
  <si>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</si>
  <si>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</si>
  <si>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</si>
  <si>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</si>
  <si>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</si>
  <si>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</si>
  <si>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</si>
  <si>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</si>
  <si>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</si>
  <si>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</si>
  <si>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</si>
  <si>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</si>
  <si>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</si>
  <si>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</si>
  <si>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</si>
  <si>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</si>
  <si>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</si>
  <si>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</si>
  <si>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</si>
  <si>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</si>
  <si>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</si>
  <si>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</si>
  <si>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</si>
  <si>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</si>
  <si>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</si>
  <si>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</si>
  <si>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</si>
  <si>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</si>
  <si>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</si>
  <si>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</si>
  <si>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</si>
  <si>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</si>
  <si>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</si>
  <si>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</si>
  <si>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</si>
  <si>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</si>
  <si>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</si>
  <si>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</si>
  <si>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</si>
  <si>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</si>
  <si>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</si>
  <si>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</si>
  <si>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</si>
  <si>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</si>
  <si>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</si>
  <si>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</si>
  <si>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</si>
  <si>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</si>
  <si>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</si>
  <si>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</si>
  <si>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</si>
  <si>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</si>
  <si>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</si>
  <si>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</si>
  <si>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</si>
  <si>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</si>
  <si>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</si>
  <si>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</si>
  <si>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</si>
  <si>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</si>
  <si>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</si>
  <si>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</si>
  <si>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</si>
  <si>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</si>
  <si>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</si>
  <si>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</si>
  <si>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</si>
  <si>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</si>
  <si>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</si>
  <si>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</si>
  <si>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</si>
  <si>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</si>
  <si>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</si>
  <si>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</si>
  <si>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</si>
  <si>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</si>
  <si>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</si>
  <si>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</si>
  <si>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</si>
  <si>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</si>
  <si>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</si>
  <si>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</si>
  <si>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</si>
  <si>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</si>
  <si>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</si>
  <si>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</si>
  <si>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</si>
  <si>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</si>
  <si>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</si>
  <si>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</si>
  <si>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</si>
  <si>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</si>
  <si>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</si>
  <si>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</si>
  <si>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</si>
  <si>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</si>
  <si>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</si>
  <si>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</si>
  <si>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</si>
  <si>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</si>
  <si>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</si>
  <si>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</si>
  <si>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</si>
  <si>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</si>
  <si>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</si>
  <si>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</si>
  <si>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</si>
  <si>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</si>
  <si>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</si>
  <si>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</si>
  <si>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</si>
  <si>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</si>
  <si>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</si>
  <si>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</si>
  <si>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</si>
  <si>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</si>
  <si>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</si>
  <si>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</si>
  <si>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</si>
  <si>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</si>
  <si>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</si>
  <si>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</si>
  <si>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</si>
  <si>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</si>
  <si>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</si>
  <si>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</si>
  <si>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</si>
  <si>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</si>
  <si>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</si>
  <si>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</si>
  <si>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</si>
  <si>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</si>
  <si>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</si>
  <si>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</si>
  <si>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</si>
  <si>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</si>
  <si>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</si>
  <si>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</si>
  <si>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</si>
  <si>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</si>
  <si>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</si>
  <si>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</si>
  <si>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</si>
  <si>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</si>
  <si>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</si>
  <si>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</si>
  <si>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</si>
  <si>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</si>
  <si>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</si>
  <si>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</si>
  <si>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</si>
  <si>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</si>
  <si>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</si>
  <si>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</si>
  <si>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</si>
  <si>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</si>
  <si>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</si>
  <si>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</si>
  <si>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</si>
  <si>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</si>
  <si>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</si>
  <si>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</si>
  <si>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</si>
  <si>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</si>
  <si>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</si>
  <si>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</si>
  <si>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</si>
  <si>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</si>
  <si>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</si>
  <si>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</si>
  <si>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</si>
  <si>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</si>
  <si>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</si>
  <si>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</si>
  <si>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</si>
  <si>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</si>
  <si>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</si>
  <si>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</si>
  <si>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</si>
  <si>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</si>
  <si>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</si>
  <si>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</si>
  <si>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</si>
  <si>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</si>
  <si>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</si>
  <si>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</si>
  <si>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</si>
  <si>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</si>
  <si>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</si>
  <si>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</si>
  <si>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</si>
  <si>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</si>
  <si>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</si>
  <si>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</si>
  <si>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</si>
  <si>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</si>
  <si>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</si>
  <si>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</si>
  <si>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</si>
  <si>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</si>
  <si>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</si>
  <si>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</si>
  <si>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</si>
  <si>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</si>
  <si>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</si>
  <si>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</si>
  <si>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</si>
  <si>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</si>
  <si>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</si>
  <si>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</si>
  <si>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</si>
  <si>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</si>
  <si>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</si>
  <si>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</si>
  <si>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</si>
  <si>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</si>
  <si>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</si>
  <si>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</si>
  <si>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</si>
  <si>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</si>
  <si>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</si>
  <si>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</si>
  <si>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</si>
  <si>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</si>
  <si>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</si>
  <si>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</si>
  <si>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</si>
  <si>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</si>
  <si>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</si>
  <si>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</si>
  <si>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</si>
  <si>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</si>
  <si>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</si>
  <si>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</si>
  <si>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</si>
  <si>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</si>
  <si>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</si>
  <si>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</si>
  <si>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</si>
  <si>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</si>
  <si>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</si>
  <si>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</si>
  <si>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</si>
  <si>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</si>
  <si>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</si>
  <si>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</si>
  <si>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</si>
  <si>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</si>
  <si>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</si>
  <si>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</si>
  <si>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</si>
  <si>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</si>
  <si>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</si>
  <si>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</si>
  <si>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</si>
  <si>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</si>
  <si>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</si>
  <si>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</si>
  <si>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</si>
  <si>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</si>
  <si>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</si>
  <si>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</si>
  <si>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</si>
  <si>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</si>
  <si>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</si>
  <si>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</si>
  <si>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</si>
  <si>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</si>
  <si>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</si>
  <si>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</si>
  <si>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</si>
  <si>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</si>
  <si>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</si>
  <si>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</si>
  <si>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</si>
  <si>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</si>
  <si>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</si>
  <si>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</si>
  <si>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</si>
  <si>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</si>
  <si>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</si>
  <si>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</si>
  <si>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</si>
  <si>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</si>
  <si>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</si>
  <si>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</si>
  <si>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</si>
  <si>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</si>
  <si>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</si>
  <si>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</si>
  <si>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</si>
  <si>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</si>
  <si>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</si>
  <si>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</si>
  <si>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</si>
  <si>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</si>
  <si>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</si>
  <si>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</si>
  <si>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</si>
  <si>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</si>
  <si>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</si>
  <si>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</si>
  <si>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</si>
  <si>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</si>
  <si>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</si>
  <si>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</si>
  <si>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</si>
  <si>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</si>
  <si>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</si>
  <si>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</si>
  <si>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</si>
  <si>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</si>
  <si>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</si>
  <si>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</si>
  <si>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</si>
  <si>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</si>
  <si>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</si>
  <si>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</si>
  <si>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</si>
  <si>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</si>
  <si>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</si>
  <si>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</si>
  <si>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</si>
  <si>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</si>
  <si>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</si>
  <si>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</si>
  <si>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</si>
  <si>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</si>
  <si>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</si>
  <si>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</si>
  <si>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</si>
  <si>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</si>
  <si>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</si>
  <si>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</si>
  <si>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</si>
  <si>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</si>
  <si>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</si>
  <si>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</si>
  <si>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</si>
  <si>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</si>
  <si>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</si>
  <si>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</si>
  <si>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</si>
  <si>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</si>
  <si>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</si>
  <si>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</si>
  <si>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</si>
  <si>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</si>
  <si>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</si>
  <si>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</si>
  <si>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</si>
  <si>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</si>
  <si>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</si>
  <si>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</si>
  <si>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</si>
  <si>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</si>
  <si>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</si>
  <si>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</si>
  <si>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</si>
  <si>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</si>
  <si>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</si>
  <si>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</si>
  <si>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</si>
  <si>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</si>
  <si>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</si>
  <si>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</si>
  <si>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</si>
  <si>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</si>
  <si>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</si>
  <si>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</si>
  <si>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</si>
  <si>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</si>
  <si>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</si>
  <si>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</si>
  <si>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</si>
  <si>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</si>
  <si>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</si>
  <si>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</si>
  <si>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</si>
  <si>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</si>
  <si>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</si>
  <si>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</si>
  <si>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</si>
  <si>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</si>
  <si>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</si>
  <si>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</si>
  <si>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</si>
  <si>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</si>
  <si>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</si>
  <si>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</si>
  <si>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</si>
  <si>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</si>
  <si>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</si>
  <si>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</si>
  <si>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</si>
  <si>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</si>
  <si>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</si>
  <si>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</si>
  <si>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</si>
  <si>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</si>
  <si>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</si>
  <si>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</si>
  <si>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</si>
  <si>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</si>
  <si>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</si>
  <si>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</si>
  <si>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</si>
  <si>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</si>
  <si>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</si>
  <si>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</si>
  <si>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</si>
  <si>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</si>
  <si>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</si>
  <si>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</si>
  <si>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</si>
  <si>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</si>
  <si>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</si>
  <si>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</si>
  <si>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</si>
  <si>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</si>
  <si>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</si>
  <si>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</si>
  <si>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</si>
  <si>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</si>
  <si>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</si>
  <si>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</si>
  <si>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</si>
  <si>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</si>
  <si>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</si>
  <si>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</si>
  <si>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</si>
  <si>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</si>
  <si>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</si>
  <si>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</si>
  <si>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</si>
  <si>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</si>
  <si>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</si>
  <si>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</si>
  <si>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</si>
  <si>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</si>
  <si>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</si>
  <si>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</si>
  <si>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</si>
  <si>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</si>
  <si>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</si>
  <si>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</si>
  <si>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</si>
  <si>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</si>
  <si>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</si>
  <si>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</si>
  <si>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</si>
  <si>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</si>
  <si>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</si>
  <si>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</si>
  <si>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</si>
  <si>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</si>
  <si>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</si>
  <si>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</si>
  <si>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</si>
  <si>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</si>
  <si>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</si>
  <si>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</si>
  <si>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</si>
  <si>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</si>
  <si>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</si>
  <si>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</si>
  <si>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</si>
  <si>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</si>
  <si>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</si>
  <si>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</si>
  <si>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</si>
  <si>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</si>
  <si>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</si>
  <si>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</si>
  <si>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</si>
  <si>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</si>
  <si>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</si>
  <si>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</si>
  <si>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</si>
  <si>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</si>
  <si>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</si>
  <si>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</si>
  <si>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</si>
  <si>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</si>
  <si>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</si>
  <si>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</si>
  <si>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</si>
  <si>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</si>
  <si>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</si>
  <si>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</si>
  <si>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</si>
  <si>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</si>
  <si>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</si>
  <si>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</si>
  <si>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</si>
  <si>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</si>
  <si>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</si>
  <si>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</si>
  <si>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</si>
  <si>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</si>
  <si>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</si>
  <si>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</si>
  <si>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</si>
  <si>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</si>
  <si>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</si>
  <si>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</si>
  <si>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</si>
  <si>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</si>
  <si>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</si>
  <si>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</si>
  <si>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</si>
  <si>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</si>
  <si>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</si>
  <si>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</si>
  <si>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</si>
  <si>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</si>
  <si>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</si>
  <si>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</si>
  <si>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</si>
  <si>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</si>
  <si>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</si>
  <si>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</si>
  <si>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</si>
  <si>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</si>
  <si>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</si>
  <si>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</si>
  <si>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</si>
  <si>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</si>
  <si>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</si>
  <si>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</si>
  <si>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</si>
  <si>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</si>
  <si>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</si>
  <si>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</si>
  <si>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</si>
  <si>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</si>
  <si>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</si>
  <si>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</si>
  <si>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</si>
  <si>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</si>
  <si>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</si>
  <si>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</si>
  <si>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</si>
  <si>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</si>
  <si>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</si>
  <si>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</si>
  <si>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</si>
  <si>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</si>
  <si>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</si>
  <si>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</si>
  <si>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</si>
  <si>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</si>
  <si>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</si>
  <si>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</si>
  <si>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</si>
  <si>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</si>
  <si>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</si>
  <si>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</si>
  <si>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</si>
  <si>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</si>
  <si>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</si>
  <si>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</si>
  <si>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</si>
  <si>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</si>
  <si>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</si>
  <si>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</si>
  <si>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</si>
  <si>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</si>
  <si>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</si>
  <si>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</si>
  <si>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</si>
  <si>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</si>
  <si>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</si>
  <si>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</si>
  <si>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</si>
  <si>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</si>
  <si>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</si>
  <si>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</si>
  <si>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</si>
  <si>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</si>
  <si>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</si>
  <si>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</si>
  <si>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</si>
  <si>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</si>
  <si>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</si>
  <si>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</si>
  <si>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</si>
  <si>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</si>
  <si>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</si>
  <si>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</si>
  <si>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</si>
  <si>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</si>
  <si>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</si>
  <si>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</si>
  <si>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</si>
  <si>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</si>
  <si>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</si>
  <si>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</si>
  <si>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</si>
  <si>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</si>
  <si>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</si>
  <si>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</si>
  <si>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</si>
  <si>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</si>
  <si>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</si>
  <si>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</si>
  <si>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</si>
  <si>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</si>
  <si>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</si>
  <si>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</si>
  <si>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</si>
  <si>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</si>
  <si>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</si>
  <si>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</si>
  <si>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</si>
  <si>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</si>
  <si>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</si>
  <si>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</si>
  <si>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</si>
  <si>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</si>
  <si>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</si>
  <si>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</si>
  <si>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</si>
  <si>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</si>
  <si>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</si>
  <si>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</si>
  <si>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</si>
  <si>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</si>
  <si>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</si>
  <si>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</si>
  <si>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</si>
  <si>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</si>
  <si>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</si>
  <si>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</si>
  <si>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</si>
  <si>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</si>
  <si>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</si>
  <si>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</si>
  <si>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</si>
  <si>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</si>
  <si>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</si>
  <si>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</si>
  <si>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</si>
  <si>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</si>
  <si>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</si>
  <si>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</si>
  <si>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</si>
  <si>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</si>
  <si>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</si>
  <si>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</si>
  <si>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</si>
  <si>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</si>
  <si>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</si>
  <si>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</si>
  <si>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</si>
  <si>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</si>
  <si>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</si>
  <si>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</si>
  <si>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</si>
  <si>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</si>
  <si>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</si>
  <si>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</si>
  <si>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</si>
  <si>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</si>
  <si>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</si>
  <si>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</si>
  <si>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</si>
  <si>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</si>
  <si>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</si>
  <si>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</si>
  <si>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</si>
  <si>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</si>
  <si>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</si>
  <si>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</si>
  <si>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</si>
  <si>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</si>
  <si>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</si>
  <si>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</si>
  <si>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</si>
  <si>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</si>
  <si>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</si>
  <si>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</si>
  <si>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</si>
  <si>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</si>
  <si>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</si>
  <si>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</si>
  <si>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</si>
  <si>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</si>
  <si>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</si>
  <si>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</si>
  <si>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</si>
  <si>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</si>
  <si>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</si>
  <si>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</si>
  <si>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</si>
  <si>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</si>
  <si>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</si>
  <si>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</si>
  <si>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</si>
  <si>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</si>
  <si>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</si>
  <si>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</si>
  <si>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</si>
  <si>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</si>
  <si>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</si>
  <si>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</si>
  <si>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</si>
  <si>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</si>
  <si>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</si>
  <si>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</si>
  <si>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</si>
  <si>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</si>
  <si>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</si>
  <si>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</si>
  <si>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</si>
  <si>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</si>
  <si>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</si>
  <si>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</si>
  <si>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</si>
  <si>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</si>
  <si>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</si>
  <si>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</si>
  <si>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</si>
  <si>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</si>
  <si>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</si>
  <si>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</si>
  <si>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</si>
  <si>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</si>
  <si>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</si>
  <si>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</si>
  <si>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</si>
  <si>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</si>
  <si>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</si>
  <si>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</si>
  <si>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</si>
  <si>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</si>
  <si>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</si>
  <si>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</si>
  <si>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</si>
  <si>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</si>
  <si>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</si>
  <si>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</si>
  <si>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</si>
  <si>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</si>
  <si>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</si>
  <si>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</si>
  <si>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</si>
  <si>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</si>
  <si>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</si>
  <si>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</si>
  <si>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</si>
  <si>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</si>
  <si>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</si>
  <si>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</si>
  <si>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</si>
  <si>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</si>
  <si>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</si>
  <si>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</si>
  <si>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</si>
  <si>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</si>
  <si>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</si>
  <si>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</si>
  <si>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</si>
  <si>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</si>
  <si>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</si>
  <si>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</si>
  <si>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</si>
  <si>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</si>
  <si>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</si>
  <si>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</si>
  <si>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</si>
  <si>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</si>
  <si>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</si>
  <si>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</si>
  <si>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</si>
  <si>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</si>
  <si>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</si>
  <si>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</si>
  <si>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</si>
  <si>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</si>
  <si>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</si>
  <si>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</si>
  <si>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</si>
  <si>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</si>
  <si>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</si>
  <si>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</si>
  <si>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</si>
  <si>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</si>
  <si>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</si>
  <si>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</si>
  <si>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</si>
  <si>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</si>
  <si>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</si>
  <si>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</si>
  <si>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</si>
  <si>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</si>
  <si>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</si>
  <si>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</si>
  <si>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</si>
  <si>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</si>
  <si>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</si>
  <si>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</si>
  <si>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</si>
  <si>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</si>
  <si>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</si>
  <si>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</si>
  <si>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</si>
  <si>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</si>
  <si>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</si>
  <si>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</si>
  <si>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</si>
  <si>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</si>
  <si>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</si>
  <si>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</si>
  <si>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</si>
  <si>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</si>
  <si>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</si>
  <si>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</si>
  <si>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</si>
  <si>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</si>
  <si>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</si>
  <si>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</si>
  <si>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</si>
  <si>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</si>
  <si>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</si>
  <si>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</si>
  <si>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</si>
  <si>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</si>
  <si>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</si>
  <si>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</si>
  <si>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</si>
  <si>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</si>
  <si>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</si>
  <si>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</si>
  <si>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</si>
  <si>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</si>
  <si>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</si>
  <si>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</si>
  <si>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</si>
  <si>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</si>
  <si>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</si>
  <si>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</si>
  <si>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</si>
  <si>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</si>
  <si>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</si>
  <si>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</si>
  <si>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</si>
  <si>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</si>
  <si>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</si>
  <si>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</si>
  <si>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</si>
  <si>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</si>
  <si>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</si>
  <si>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</si>
  <si>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</si>
  <si>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</si>
  <si>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</si>
  <si>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</si>
  <si>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</si>
  <si>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</si>
  <si>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</si>
  <si>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</si>
  <si>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</si>
  <si>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</si>
  <si>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</si>
  <si>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</si>
  <si>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</si>
  <si>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</si>
  <si>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</si>
  <si>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</si>
  <si>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</si>
  <si>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</si>
  <si>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</si>
  <si>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</si>
  <si>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</si>
  <si>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</si>
  <si>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</si>
  <si>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</si>
  <si>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</si>
  <si>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</si>
  <si>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</si>
  <si>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</si>
  <si>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</si>
  <si>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</si>
  <si>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</si>
  <si>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</si>
  <si>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</si>
  <si>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</si>
  <si>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</si>
  <si>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</si>
  <si>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</si>
  <si>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</si>
  <si>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</si>
  <si>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</si>
  <si>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</si>
  <si>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</si>
  <si>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</si>
  <si>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</si>
  <si>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</si>
  <si>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</si>
  <si>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</si>
  <si>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</si>
  <si>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</si>
  <si>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</si>
  <si>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</si>
  <si>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</si>
  <si>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</si>
  <si>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</si>
  <si>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</si>
  <si>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</si>
  <si>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</si>
  <si>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</si>
  <si>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</si>
  <si>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</si>
  <si>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</si>
  <si>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</si>
  <si>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</si>
  <si>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</si>
  <si>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</si>
  <si>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</si>
  <si>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</si>
  <si>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</si>
  <si>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</si>
  <si>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</si>
  <si>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</si>
  <si>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</si>
  <si>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</si>
  <si>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</si>
  <si>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</si>
  <si>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</si>
  <si>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</si>
  <si>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</si>
  <si>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</si>
  <si>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</si>
  <si>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</si>
  <si>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</si>
  <si>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</si>
  <si>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</si>
  <si>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</si>
  <si>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</si>
  <si>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</si>
  <si>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</si>
  <si>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</si>
  <si>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</si>
  <si>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</si>
  <si>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</si>
  <si>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</si>
  <si>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</si>
  <si>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</si>
  <si>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</si>
  <si>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</si>
  <si>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</si>
  <si>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</si>
  <si>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</si>
  <si>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</si>
  <si>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</si>
  <si>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</si>
  <si>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</si>
  <si>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</si>
  <si>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</si>
  <si>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</si>
  <si>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</si>
  <si>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</si>
  <si>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</si>
  <si>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</si>
  <si>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</si>
  <si>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</si>
  <si>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</si>
  <si>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</si>
  <si>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</si>
  <si>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</si>
  <si>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</si>
  <si>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</si>
  <si>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</si>
  <si>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</si>
  <si>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</si>
  <si>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</si>
  <si>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</si>
  <si>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</si>
  <si>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</si>
  <si>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</si>
  <si>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</si>
  <si>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</si>
  <si>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</si>
  <si>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</si>
  <si>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</si>
  <si>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</si>
  <si>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</si>
  <si>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</si>
  <si>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</si>
  <si>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</si>
  <si>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</si>
  <si>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</si>
  <si>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</si>
  <si>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</si>
  <si>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</si>
  <si>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</si>
  <si>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</si>
  <si>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</si>
  <si>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</si>
  <si>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</si>
  <si>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</si>
  <si>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</si>
  <si>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</si>
  <si>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</si>
  <si>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</si>
  <si>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</si>
  <si>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</si>
  <si>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</si>
  <si>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</si>
  <si>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</si>
  <si>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</si>
  <si>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</si>
  <si>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</si>
  <si>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</si>
  <si>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</si>
  <si>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</si>
  <si>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</si>
  <si>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</si>
  <si>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</si>
  <si>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</si>
  <si>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</si>
  <si>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</si>
  <si>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</si>
  <si>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</si>
  <si>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</si>
  <si>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</si>
  <si>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</si>
  <si>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</si>
  <si>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</si>
  <si>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</si>
  <si>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</si>
  <si>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</si>
  <si>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</si>
  <si>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</si>
  <si>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</si>
  <si>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</si>
  <si>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</si>
  <si>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</si>
  <si>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</si>
  <si>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</si>
  <si>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</si>
  <si>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</si>
  <si>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</si>
  <si>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</si>
  <si>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</si>
  <si>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</si>
  <si>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</si>
  <si>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</si>
  <si>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</si>
  <si>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</si>
  <si>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</si>
  <si>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</si>
  <si>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</si>
  <si>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</si>
  <si>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</si>
  <si>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</si>
  <si>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</si>
  <si>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</si>
  <si>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</si>
  <si>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</si>
  <si>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</si>
  <si>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</si>
  <si>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</si>
  <si>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</si>
  <si>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</si>
  <si>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</si>
  <si>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</si>
  <si>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</si>
  <si>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</si>
  <si>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</si>
  <si>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</si>
  <si>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</si>
  <si>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</si>
  <si>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</si>
  <si>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</si>
  <si>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</si>
  <si>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</si>
  <si>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</si>
  <si>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</si>
  <si>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</si>
  <si>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</si>
  <si>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</si>
  <si>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</si>
  <si>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</si>
  <si>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</si>
  <si>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</si>
  <si>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</si>
  <si>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</si>
  <si>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</si>
  <si>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</si>
  <si>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</si>
  <si>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</si>
  <si>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</si>
  <si>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</si>
  <si>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</si>
  <si>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</si>
  <si>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</si>
  <si>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</si>
  <si>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</si>
  <si>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</si>
  <si>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</si>
  <si>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</si>
  <si>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</si>
  <si>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</si>
  <si>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</si>
  <si>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</si>
  <si>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</si>
  <si>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</si>
  <si>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</si>
  <si>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</si>
  <si>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</si>
  <si>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</si>
  <si>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</si>
  <si>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</si>
  <si>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</si>
  <si>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</si>
  <si>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</si>
  <si>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</si>
  <si>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</si>
  <si>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</si>
  <si>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</si>
  <si>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</si>
  <si>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</si>
  <si>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</si>
  <si>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</si>
  <si>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</si>
  <si>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</si>
  <si>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</si>
  <si>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</si>
  <si>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</si>
  <si>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</si>
  <si>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</si>
  <si>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</si>
  <si>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</si>
  <si>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</si>
  <si>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</si>
  <si>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</si>
  <si>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</si>
  <si>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</si>
  <si>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</si>
  <si>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</si>
  <si>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</si>
  <si>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</si>
  <si>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</si>
  <si>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</si>
  <si>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</si>
  <si>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</si>
  <si>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</si>
  <si>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</si>
  <si>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</si>
  <si>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</si>
  <si>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</si>
  <si>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</si>
  <si>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</si>
  <si>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</si>
  <si>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</si>
  <si>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</si>
  <si>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</si>
  <si>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</si>
  <si>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</si>
  <si>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</si>
  <si>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</si>
  <si>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</si>
  <si>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</si>
  <si>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</si>
  <si>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</si>
  <si>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</si>
  <si>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</si>
  <si>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</si>
  <si>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</si>
  <si>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</si>
  <si>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</si>
  <si>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</si>
  <si>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</si>
  <si>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</si>
  <si>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</si>
  <si>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</si>
  <si>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</si>
  <si>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</si>
  <si>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</si>
  <si>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</si>
  <si>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</si>
  <si>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</si>
  <si>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</si>
  <si>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</si>
  <si>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</si>
  <si>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</si>
  <si>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</si>
  <si>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</si>
  <si>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</si>
  <si>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</si>
  <si>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</si>
  <si>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</si>
  <si>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</si>
  <si>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</si>
  <si>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</si>
  <si>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</si>
  <si>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</si>
  <si>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</si>
  <si>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</si>
  <si>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</si>
  <si>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</si>
  <si>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</si>
  <si>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</si>
  <si>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</si>
  <si>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</si>
  <si>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</si>
  <si>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</si>
  <si>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</si>
  <si>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</si>
  <si>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</si>
  <si>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</si>
  <si>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</si>
  <si>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</si>
  <si>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</si>
  <si>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</si>
  <si>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</si>
  <si>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</si>
  <si>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</si>
  <si>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</si>
  <si>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</si>
  <si>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</si>
  <si>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</si>
  <si>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</si>
  <si>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</si>
  <si>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</si>
  <si>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</si>
  <si>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</si>
  <si>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</si>
  <si>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</si>
  <si>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</si>
  <si>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</si>
  <si>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</si>
  <si>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</si>
  <si>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</si>
  <si>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</si>
  <si>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</si>
  <si>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</si>
  <si>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</si>
  <si>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</si>
  <si>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</si>
  <si>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</si>
  <si>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</si>
  <si>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</si>
  <si>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</si>
  <si>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</si>
  <si>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</si>
  <si>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</si>
  <si>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</si>
  <si>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</si>
  <si>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</si>
  <si>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</si>
  <si>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</si>
  <si>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</si>
  <si>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</si>
  <si>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</si>
  <si>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</si>
  <si>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</si>
  <si>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</si>
  <si>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</si>
  <si>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</si>
  <si>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</si>
  <si>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</si>
  <si>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</si>
  <si>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</si>
  <si>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</si>
  <si>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</si>
  <si>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</si>
  <si>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</si>
  <si>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</si>
  <si>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</si>
  <si>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</si>
  <si>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</si>
  <si>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</si>
  <si>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</si>
  <si>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</si>
  <si>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</si>
  <si>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</si>
  <si>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</si>
  <si>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</si>
  <si>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</si>
  <si>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</si>
  <si>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</si>
  <si>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</si>
  <si>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</si>
  <si>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</si>
  <si>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</si>
  <si>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</si>
  <si>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</si>
  <si>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</si>
  <si>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</si>
  <si>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</si>
  <si>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</si>
  <si>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</si>
  <si>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</si>
  <si>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</si>
  <si>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</si>
  <si>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</si>
  <si>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</si>
  <si>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</si>
  <si>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</si>
  <si>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</si>
  <si>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</si>
  <si>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</si>
  <si>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</si>
  <si>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</si>
  <si>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</si>
  <si>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</si>
  <si>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</si>
  <si>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</si>
  <si>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</si>
  <si>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</si>
  <si>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</si>
  <si>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</si>
  <si>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</si>
  <si>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</si>
  <si>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</si>
  <si>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</si>
  <si>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</si>
  <si>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</si>
  <si>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</si>
  <si>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</si>
  <si>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</si>
  <si>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</si>
  <si>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</si>
  <si>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</si>
  <si>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</si>
  <si>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</si>
  <si>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</si>
  <si>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</si>
  <si>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</si>
  <si>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</si>
  <si>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</si>
  <si>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</si>
  <si>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</si>
  <si>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</si>
  <si>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</si>
  <si>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</si>
  <si>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</si>
  <si>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</si>
  <si>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</si>
  <si>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</si>
  <si>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</si>
  <si>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</si>
  <si>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</si>
  <si>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</si>
  <si>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</si>
  <si>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</si>
  <si>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</si>
  <si>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</si>
  <si>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</si>
  <si>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</si>
  <si>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</si>
  <si>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</si>
  <si>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</si>
  <si>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</si>
  <si>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</si>
  <si>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</si>
  <si>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</si>
  <si>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</si>
  <si>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</si>
  <si>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</si>
  <si>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</si>
  <si>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</si>
  <si>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</si>
  <si>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</si>
  <si>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</si>
  <si>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</si>
  <si>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</si>
  <si>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</si>
  <si>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</si>
  <si>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</si>
  <si>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</si>
  <si>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</si>
  <si>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</si>
  <si>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</si>
  <si>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</si>
  <si>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</si>
  <si>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</si>
  <si>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</si>
  <si>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</si>
  <si>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</si>
  <si>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</si>
  <si>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</si>
  <si>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</si>
  <si>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</si>
  <si>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</si>
  <si>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</si>
  <si>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</si>
  <si>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</si>
  <si>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</si>
  <si>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</si>
  <si>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</si>
  <si>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</si>
  <si>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</si>
  <si>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</si>
  <si>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</si>
  <si>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</si>
  <si>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</si>
  <si>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</si>
  <si>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</si>
  <si>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</si>
  <si>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</si>
  <si>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</si>
  <si>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</si>
  <si>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</si>
  <si>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</si>
  <si>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</si>
  <si>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</si>
  <si>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</si>
  <si>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</si>
  <si>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</si>
  <si>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</si>
  <si>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</si>
  <si>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</si>
  <si>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</si>
  <si>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</si>
  <si>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</si>
  <si>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</si>
  <si>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</si>
  <si>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</si>
  <si>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</si>
  <si>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</si>
  <si>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</si>
  <si>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</si>
  <si>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</si>
  <si>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</si>
  <si>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</si>
  <si>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</si>
  <si>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</si>
  <si>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</si>
  <si>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</si>
  <si>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</si>
  <si>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</si>
  <si>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</si>
  <si>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</si>
  <si>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</si>
  <si>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</si>
  <si>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</si>
  <si>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</si>
  <si>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</si>
  <si>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</si>
  <si>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</si>
  <si>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</si>
  <si>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</si>
  <si>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</si>
  <si>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</si>
  <si>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</si>
  <si>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</si>
  <si>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</si>
  <si>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</si>
  <si>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</si>
  <si>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</si>
  <si>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</si>
  <si>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</si>
  <si>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</si>
  <si>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</si>
  <si>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</si>
  <si>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</si>
  <si>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</si>
  <si>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</si>
  <si>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</si>
  <si>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</si>
  <si>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</si>
  <si>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</si>
  <si>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</si>
  <si>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</si>
  <si>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</si>
  <si>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</si>
  <si>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</si>
  <si>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</si>
  <si>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</si>
  <si>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</si>
  <si>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</si>
  <si>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</si>
  <si>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</si>
  <si>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</si>
  <si>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</si>
  <si>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</si>
  <si>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</si>
  <si>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</si>
  <si>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</si>
  <si>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</si>
  <si>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</si>
  <si>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</si>
  <si>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</si>
  <si>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</si>
  <si>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</si>
  <si>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</si>
  <si>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</si>
  <si>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</si>
  <si>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</si>
  <si>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</si>
  <si>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</si>
  <si>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</si>
  <si>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</si>
  <si>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</si>
  <si>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</si>
  <si>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</si>
  <si>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</si>
  <si>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</si>
  <si>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</si>
  <si>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</si>
  <si>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</si>
  <si>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</si>
  <si>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</si>
  <si>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</si>
  <si>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</si>
  <si>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</si>
  <si>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</si>
  <si>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</si>
  <si>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</si>
  <si>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</si>
  <si>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</si>
  <si>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</si>
  <si>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</si>
  <si>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</si>
  <si>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</si>
  <si>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</si>
  <si>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</si>
  <si>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</si>
  <si>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</si>
  <si>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</si>
  <si>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</si>
  <si>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</si>
  <si>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</si>
  <si>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</si>
  <si>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</si>
  <si>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</si>
  <si>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</si>
  <si>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</si>
  <si>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</si>
  <si>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</si>
  <si>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</si>
  <si>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</si>
  <si>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</si>
  <si>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</si>
  <si>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</si>
  <si>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</si>
  <si>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</si>
  <si>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</si>
  <si>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</si>
  <si>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</si>
  <si>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</si>
  <si>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</si>
  <si>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</si>
  <si>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</si>
  <si>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</si>
  <si>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</si>
  <si>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</si>
  <si>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</si>
  <si>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</si>
  <si>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</si>
  <si>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</si>
  <si>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</si>
  <si>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</si>
  <si>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</si>
  <si>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</si>
  <si>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</si>
  <si>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</si>
  <si>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</si>
  <si>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</si>
  <si>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</si>
  <si>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</si>
  <si>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</si>
  <si>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</si>
  <si>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</si>
  <si>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</si>
  <si>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</si>
  <si>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</si>
  <si>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</si>
  <si>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</si>
  <si>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</si>
  <si>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</si>
  <si>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</si>
  <si>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</si>
  <si>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</si>
  <si>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</si>
  <si>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</si>
  <si>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</si>
  <si>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</si>
  <si>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</si>
  <si>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</si>
  <si>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</si>
  <si>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</si>
  <si>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</si>
  <si>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</si>
  <si>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</si>
  <si>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</si>
  <si>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</si>
  <si>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</si>
  <si>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</si>
  <si>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</si>
  <si>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</si>
  <si>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</si>
  <si>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</si>
  <si>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</si>
  <si>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</si>
  <si>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</si>
  <si>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</si>
  <si>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</si>
  <si>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</si>
  <si>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</si>
  <si>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</si>
  <si>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</si>
  <si>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</si>
  <si>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</si>
  <si>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</si>
  <si>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</si>
  <si>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</si>
  <si>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</si>
  <si>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</si>
  <si>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</si>
  <si>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</si>
  <si>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</si>
  <si>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</si>
  <si>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</si>
  <si>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</si>
  <si>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</si>
  <si>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</si>
  <si>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</si>
  <si>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</si>
  <si>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</si>
  <si>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</si>
  <si>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</si>
  <si>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</si>
  <si>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</si>
  <si>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</si>
  <si>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</si>
  <si>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</si>
  <si>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</si>
  <si>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</si>
  <si>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</si>
  <si>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</si>
  <si>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</si>
  <si>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</si>
  <si>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</si>
  <si>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</si>
  <si>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</si>
  <si>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</si>
  <si>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</si>
  <si>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</si>
  <si>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</si>
  <si>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</si>
  <si>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</si>
  <si>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</si>
  <si>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</si>
  <si>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</si>
  <si>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</si>
  <si>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</si>
  <si>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</si>
  <si>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</si>
  <si>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</si>
  <si>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</si>
  <si>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</si>
  <si>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</si>
  <si>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</si>
  <si>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</si>
  <si>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</si>
  <si>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</si>
  <si>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</si>
  <si>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</si>
  <si>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</si>
  <si>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</si>
  <si>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</si>
  <si>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</si>
  <si>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</si>
  <si>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</si>
  <si>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</si>
  <si>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</si>
  <si>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</si>
  <si>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</si>
  <si>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</si>
  <si>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</si>
  <si>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</si>
  <si>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</si>
  <si>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</si>
  <si>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</si>
  <si>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</si>
  <si>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</si>
  <si>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</si>
  <si>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</si>
  <si>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</si>
  <si>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</si>
  <si>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</si>
  <si>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</si>
  <si>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</si>
  <si>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</si>
  <si>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</si>
  <si>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</si>
  <si>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</si>
  <si>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</si>
  <si>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</si>
  <si>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</si>
  <si>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</si>
  <si>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</si>
  <si>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</si>
  <si>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</si>
  <si>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</si>
  <si>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</si>
  <si>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</si>
  <si>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</si>
  <si>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</si>
  <si>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</si>
  <si>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</si>
  <si>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</si>
  <si>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</si>
  <si>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</si>
  <si>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</si>
  <si>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</si>
  <si>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</si>
  <si>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</si>
  <si>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</si>
  <si>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</si>
  <si>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</si>
  <si>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</si>
  <si>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</si>
  <si>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</si>
  <si>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</si>
  <si>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</si>
  <si>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</si>
  <si>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</si>
  <si>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</si>
  <si>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</si>
  <si>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</si>
  <si>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</si>
  <si>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</si>
  <si>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</si>
  <si>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</si>
  <si>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</si>
  <si>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</si>
  <si>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</si>
  <si>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</si>
  <si>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</si>
  <si>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</si>
  <si>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</si>
  <si>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</si>
  <si>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</si>
  <si>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</si>
  <si>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</si>
  <si>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</si>
  <si>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</si>
  <si>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</si>
  <si>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</si>
  <si>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</si>
  <si>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</si>
  <si>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</si>
  <si>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</si>
  <si>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</si>
  <si>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</si>
  <si>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</si>
  <si>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</si>
  <si>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</si>
  <si>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</si>
  <si>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</si>
  <si>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</si>
  <si>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</si>
  <si>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</si>
  <si>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</si>
  <si>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</si>
  <si>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</si>
  <si>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</si>
  <si>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</si>
  <si>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</si>
  <si>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</si>
  <si>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</si>
  <si>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</si>
  <si>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</si>
  <si>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</si>
  <si>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</si>
  <si>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</si>
  <si>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</si>
  <si>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</si>
  <si>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</si>
  <si>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</si>
  <si>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</si>
  <si>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</si>
  <si>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</si>
  <si>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</si>
  <si>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</si>
  <si>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</si>
  <si>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</si>
  <si>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</si>
  <si>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</si>
  <si>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</si>
  <si>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</si>
  <si>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</si>
  <si>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</si>
  <si>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</si>
  <si>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</si>
  <si>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</si>
  <si>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</si>
  <si>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</si>
  <si>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</si>
  <si>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</si>
  <si>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</si>
  <si>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</si>
  <si>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</si>
  <si>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</si>
  <si>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</si>
  <si>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</si>
  <si>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</si>
  <si>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</si>
  <si>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</si>
  <si>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</si>
  <si>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</si>
  <si>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</si>
  <si>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</si>
  <si>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</si>
  <si>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</si>
  <si>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</si>
  <si>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</si>
  <si>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</si>
  <si>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</si>
  <si>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</si>
  <si>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</si>
  <si>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</si>
  <si>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</si>
  <si>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</si>
  <si>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</si>
  <si>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</si>
  <si>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</si>
  <si>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</si>
  <si>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</si>
  <si>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</si>
  <si>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</si>
  <si>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</si>
  <si>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</si>
  <si>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</si>
  <si>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</si>
  <si>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</si>
  <si>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</si>
  <si>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</si>
  <si>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</si>
  <si>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</si>
  <si>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</si>
  <si>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</si>
  <si>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</si>
  <si>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</si>
  <si>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</si>
  <si>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</si>
  <si>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</si>
  <si>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</si>
  <si>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</si>
  <si>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</si>
  <si>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</si>
  <si>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</si>
  <si>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</si>
  <si>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</si>
  <si>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</si>
  <si>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</si>
  <si>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</si>
  <si>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</si>
  <si>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</si>
  <si>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</si>
  <si>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</si>
  <si>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</si>
  <si>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</si>
  <si>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</si>
  <si>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</si>
  <si>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</si>
  <si>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</si>
  <si>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</si>
  <si>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</si>
  <si>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</si>
  <si>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</si>
  <si>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</si>
  <si>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</si>
  <si>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</si>
  <si>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</si>
  <si>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</si>
  <si>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</si>
  <si>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</si>
  <si>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</si>
  <si>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</si>
  <si>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</si>
  <si>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</si>
  <si>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</si>
  <si>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</si>
  <si>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</si>
  <si>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</si>
  <si>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</si>
  <si>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</si>
  <si>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</si>
  <si>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</si>
  <si>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</si>
  <si>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</si>
  <si>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</si>
  <si>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</si>
  <si>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</si>
  <si>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</si>
  <si>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</si>
  <si>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</si>
  <si>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</si>
  <si>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</si>
  <si>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</si>
  <si>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</si>
  <si>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</si>
  <si>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</si>
  <si>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</si>
  <si>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</si>
  <si>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</si>
  <si>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</si>
  <si>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</si>
  <si>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</si>
  <si>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</si>
  <si>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</si>
  <si>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</si>
  <si>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</si>
  <si>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</si>
  <si>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</si>
  <si>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</si>
  <si>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</si>
  <si>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</si>
  <si>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</si>
  <si>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</si>
  <si>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</si>
  <si>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</si>
  <si>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</si>
  <si>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</si>
  <si>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</si>
  <si>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</si>
  <si>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</si>
  <si>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</si>
  <si>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</si>
  <si>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</si>
  <si>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</si>
  <si>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</si>
  <si>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</si>
  <si>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</si>
  <si>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</si>
  <si>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</si>
  <si>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</si>
  <si>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</si>
  <si>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</si>
  <si>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</si>
  <si>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</si>
  <si>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</si>
  <si>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</si>
  <si>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</si>
  <si>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</si>
  <si>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</si>
  <si>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</si>
  <si>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</si>
  <si>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</si>
  <si>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</si>
  <si>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</si>
  <si>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</si>
  <si>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</si>
  <si>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</si>
  <si>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</si>
  <si>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</si>
  <si>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</si>
  <si>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</si>
  <si>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</si>
  <si>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</si>
  <si>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</si>
  <si>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</si>
  <si>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</si>
  <si>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</si>
  <si>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</si>
  <si>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</si>
  <si>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</si>
  <si>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</si>
  <si>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</si>
  <si>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</si>
  <si>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</si>
  <si>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</si>
  <si>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</si>
  <si>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</si>
  <si>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</si>
  <si>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</si>
  <si>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</si>
  <si>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</si>
  <si>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</si>
  <si>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</si>
  <si>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</si>
  <si>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</si>
  <si>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</si>
  <si>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</si>
  <si>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</si>
  <si>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</si>
  <si>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</si>
  <si>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</si>
  <si>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</si>
  <si>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</si>
  <si>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</si>
  <si>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</si>
  <si>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</si>
  <si>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</si>
  <si>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</si>
  <si>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</si>
  <si>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</si>
  <si>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</si>
  <si>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</si>
  <si>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</si>
  <si>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</si>
  <si>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</si>
  <si>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</si>
  <si>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</si>
  <si>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</si>
  <si>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</si>
  <si>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</si>
  <si>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</si>
  <si>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</si>
  <si>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</si>
  <si>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</si>
  <si>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</si>
  <si>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</si>
  <si>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</si>
  <si>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</si>
  <si>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</si>
  <si>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</si>
  <si>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</si>
  <si>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</si>
  <si>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</si>
  <si>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</si>
  <si>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</si>
  <si>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</si>
  <si>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</si>
  <si>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</si>
  <si>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</si>
  <si>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</si>
  <si>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</si>
  <si>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</si>
  <si>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</si>
  <si>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</si>
  <si>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</si>
  <si>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</si>
  <si>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</si>
  <si>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</si>
  <si>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</si>
  <si>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</si>
  <si>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</si>
  <si>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</si>
  <si>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</si>
  <si>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</si>
  <si>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</si>
  <si>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</si>
  <si>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</si>
  <si>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</si>
  <si>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</si>
  <si>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</si>
  <si>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</si>
  <si>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</si>
  <si>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</si>
  <si>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</si>
  <si>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</si>
  <si>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</si>
  <si>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</si>
  <si>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</si>
  <si>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</si>
  <si>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</si>
  <si>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</si>
  <si>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</si>
  <si>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</si>
  <si>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</si>
  <si>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</si>
  <si>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</si>
  <si>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</si>
  <si>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</si>
  <si>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</si>
  <si>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</si>
  <si>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</si>
  <si>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</si>
  <si>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</si>
  <si>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</si>
  <si>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</si>
  <si>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</si>
  <si>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</si>
  <si>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</si>
  <si>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</si>
  <si>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</si>
  <si>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</si>
  <si>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</si>
  <si>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</si>
  <si>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</si>
  <si>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</si>
  <si>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</si>
  <si>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</si>
  <si>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</si>
  <si>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</si>
  <si>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</si>
  <si>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</si>
  <si>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</si>
  <si>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</si>
  <si>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</si>
  <si>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</si>
  <si>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</si>
  <si>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</si>
  <si>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</si>
  <si>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</si>
  <si>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</si>
  <si>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</si>
  <si>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</si>
  <si>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</si>
  <si>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</si>
  <si>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</si>
  <si>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</si>
  <si>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</si>
  <si>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</si>
  <si>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</si>
  <si>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</si>
  <si>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</si>
  <si>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</si>
  <si>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</si>
  <si>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</si>
  <si>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</si>
  <si>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</si>
  <si>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</si>
  <si>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</si>
  <si>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</si>
  <si>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</si>
  <si>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</si>
  <si>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</si>
  <si>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</si>
  <si>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</si>
  <si>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</si>
  <si>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</si>
  <si>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</si>
  <si>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</si>
  <si>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</si>
  <si>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</si>
  <si>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</si>
  <si>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</si>
  <si>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</si>
  <si>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</si>
  <si>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</si>
  <si>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</si>
  <si>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</si>
  <si>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</si>
  <si>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</si>
  <si>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</si>
  <si>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</si>
  <si>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</si>
  <si>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</si>
  <si>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</si>
  <si>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</si>
  <si>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</si>
  <si>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</si>
  <si>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</si>
  <si>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</si>
  <si>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</si>
  <si>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</si>
  <si>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</si>
  <si>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</si>
  <si>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</si>
  <si>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</si>
  <si>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</si>
  <si>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</si>
  <si>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</si>
  <si>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</si>
  <si>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</si>
  <si>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</si>
  <si>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</si>
  <si>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</si>
  <si>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</si>
  <si>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</si>
  <si>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</si>
  <si>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</si>
  <si>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</si>
  <si>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</si>
  <si>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</si>
  <si>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</si>
  <si>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</si>
  <si>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</si>
  <si>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</si>
  <si>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</si>
  <si>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</si>
  <si>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</si>
  <si>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</si>
  <si>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</si>
  <si>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</si>
  <si>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</si>
  <si>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</si>
  <si>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</si>
  <si>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</si>
  <si>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</si>
  <si>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</si>
  <si>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</si>
  <si>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</si>
  <si>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</si>
  <si>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</si>
  <si>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</si>
  <si>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</si>
  <si>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</si>
  <si>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</si>
  <si>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</si>
  <si>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</si>
  <si>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</si>
  <si>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</si>
  <si>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</si>
  <si>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</si>
  <si>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</si>
  <si>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</si>
  <si>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</si>
  <si>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</si>
  <si>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</si>
  <si>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</si>
  <si>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</si>
  <si>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</si>
  <si>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</si>
  <si>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</si>
  <si>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</si>
  <si>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</si>
  <si>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</si>
  <si>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</si>
  <si>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</si>
  <si>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</si>
  <si>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</si>
  <si>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</si>
  <si>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</si>
  <si>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</si>
  <si>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</si>
  <si>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</si>
  <si>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</si>
  <si>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</si>
  <si>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</si>
  <si>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</si>
  <si>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</si>
  <si>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</si>
  <si>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</si>
  <si>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</si>
  <si>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</si>
  <si>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</si>
  <si>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</si>
  <si>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</si>
  <si>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</si>
  <si>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</si>
  <si>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</si>
  <si>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</si>
  <si>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</si>
  <si>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</si>
  <si>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</si>
  <si>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</si>
  <si>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</si>
  <si>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</si>
  <si>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</si>
  <si>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</si>
  <si>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</si>
  <si>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</si>
  <si>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</si>
  <si>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</si>
  <si>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</si>
  <si>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</si>
  <si>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</si>
  <si>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</si>
  <si>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</si>
  <si>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</si>
  <si>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</si>
  <si>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</si>
  <si>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</si>
  <si>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</si>
  <si>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</si>
  <si>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</si>
  <si>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</si>
  <si>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</si>
  <si>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</si>
  <si>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</si>
  <si>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</si>
  <si>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</si>
  <si>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</si>
  <si>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</si>
  <si>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</si>
  <si>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</si>
  <si>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</si>
  <si>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</si>
  <si>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</si>
  <si>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</si>
  <si>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</si>
  <si>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</si>
  <si>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</si>
  <si>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</si>
  <si>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</si>
  <si>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</si>
  <si>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</si>
  <si>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</si>
  <si>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</si>
  <si>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</si>
  <si>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</si>
  <si>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</si>
  <si>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</si>
  <si>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</si>
  <si>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</si>
  <si>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</si>
  <si>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</si>
  <si>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</si>
  <si>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</si>
  <si>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</si>
  <si>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</si>
  <si>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</si>
  <si>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</si>
  <si>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</si>
  <si>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</si>
  <si>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</si>
  <si>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</si>
  <si>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</si>
  <si>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</si>
  <si>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</si>
  <si>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</si>
  <si>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</si>
  <si>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</si>
  <si>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</si>
  <si>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</si>
  <si>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</si>
  <si>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</si>
  <si>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</si>
  <si>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</si>
  <si>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</si>
  <si>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</si>
  <si>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</si>
  <si>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</si>
  <si>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</si>
  <si>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</si>
  <si>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</si>
  <si>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</si>
  <si>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</si>
  <si>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</si>
  <si>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</si>
  <si>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</si>
  <si>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</si>
  <si>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</si>
  <si>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</si>
  <si>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</si>
  <si>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</si>
  <si>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</si>
  <si>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</si>
  <si>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</si>
  <si>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</si>
  <si>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</si>
  <si>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</si>
  <si>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</si>
  <si>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</si>
  <si>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</si>
  <si>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</si>
  <si>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</si>
  <si>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</si>
  <si>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</si>
  <si>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</si>
  <si>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</si>
  <si>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</si>
  <si>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</si>
  <si>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</si>
  <si>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</si>
  <si>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</si>
  <si>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</si>
  <si>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</si>
  <si>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</si>
  <si>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</si>
  <si>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</si>
  <si>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</si>
  <si>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</si>
  <si>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</si>
  <si>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</si>
  <si>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</si>
  <si>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</si>
  <si>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</si>
  <si>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</si>
  <si>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</si>
  <si>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</si>
  <si>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</si>
  <si>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</si>
  <si>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</si>
  <si>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</si>
  <si>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</si>
  <si>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</si>
  <si>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</si>
  <si>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</si>
  <si>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</si>
  <si>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</si>
  <si>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</si>
  <si>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</si>
  <si>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</si>
  <si>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</si>
  <si>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</si>
  <si>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</si>
  <si>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</si>
  <si>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</si>
  <si>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</si>
  <si>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</si>
  <si>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</si>
  <si>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</si>
  <si>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</si>
  <si>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</si>
  <si>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</si>
  <si>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</si>
  <si>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</si>
  <si>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</si>
  <si>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</si>
  <si>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</si>
  <si>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</si>
  <si>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</si>
  <si>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</si>
  <si>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</si>
  <si>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</si>
  <si>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</si>
  <si>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</si>
  <si>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</si>
  <si>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</si>
  <si>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</si>
  <si>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</si>
  <si>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</si>
  <si>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</si>
  <si>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</si>
  <si>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</si>
  <si>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</si>
  <si>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</si>
  <si>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</si>
  <si>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</si>
  <si>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</si>
  <si>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</si>
  <si>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</si>
  <si>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</si>
  <si>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</si>
  <si>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</si>
  <si>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</si>
  <si>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</si>
  <si>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</si>
  <si>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</si>
  <si>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</si>
  <si>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</si>
  <si>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</si>
  <si>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</si>
  <si>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</si>
  <si>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</si>
  <si>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</si>
  <si>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</si>
  <si>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</si>
  <si>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</si>
  <si>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</si>
  <si>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</si>
  <si>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</si>
  <si>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</si>
  <si>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</si>
  <si>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</si>
  <si>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</si>
  <si>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</si>
  <si>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</si>
  <si>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</si>
  <si>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</si>
  <si>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</si>
  <si>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</si>
  <si>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</si>
  <si>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</si>
  <si>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</si>
  <si>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</si>
  <si>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</si>
  <si>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</si>
  <si>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</si>
  <si>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</si>
  <si>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</si>
  <si>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</si>
  <si>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</si>
  <si>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</si>
  <si>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</si>
  <si>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</si>
  <si>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</si>
  <si>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</si>
  <si>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</si>
  <si>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</si>
  <si>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</si>
  <si>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</si>
  <si>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</si>
  <si>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</si>
  <si>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</si>
  <si>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</si>
  <si>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</si>
  <si>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</si>
  <si>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</si>
  <si>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</si>
  <si>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</si>
  <si>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</si>
  <si>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</si>
  <si>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</si>
  <si>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</si>
  <si>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</si>
  <si>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</si>
  <si>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</si>
  <si>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</si>
  <si>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</si>
  <si>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</si>
  <si>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</si>
  <si>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</si>
  <si>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</si>
  <si>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</si>
  <si>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</si>
  <si>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</si>
  <si>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</si>
  <si>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</si>
  <si>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</si>
  <si>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</si>
  <si>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</si>
  <si>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</si>
  <si>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</si>
  <si>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</si>
  <si>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</si>
  <si>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</si>
  <si>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</si>
  <si>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</si>
  <si>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</si>
  <si>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</si>
  <si>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</si>
  <si>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</si>
  <si>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</si>
  <si>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</si>
  <si>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</si>
  <si>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</si>
  <si>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</si>
  <si>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</si>
  <si>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</si>
  <si>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</si>
  <si>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</si>
  <si>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</si>
  <si>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</si>
  <si>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</si>
  <si>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</si>
  <si>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</si>
  <si>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</si>
  <si>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</si>
  <si>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</si>
  <si>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</si>
  <si>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</si>
  <si>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</si>
  <si>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</si>
  <si>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</si>
  <si>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</si>
  <si>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</si>
  <si>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</si>
  <si>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</si>
  <si>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</si>
  <si>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</si>
  <si>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</si>
  <si>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</si>
  <si>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</si>
  <si>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</si>
  <si>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</si>
  <si>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</si>
  <si>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</si>
  <si>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</si>
  <si>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</si>
  <si>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</si>
  <si>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</si>
  <si>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</si>
  <si>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</si>
  <si>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</si>
  <si>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</si>
  <si>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</si>
  <si>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</si>
  <si>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</si>
  <si>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</si>
  <si>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</si>
  <si>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</si>
  <si>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</si>
  <si>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</si>
  <si>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</si>
  <si>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</si>
  <si>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</si>
  <si>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</si>
  <si>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</si>
  <si>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</si>
  <si>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</si>
  <si>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</si>
  <si>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</si>
  <si>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</si>
  <si>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</si>
  <si>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</si>
  <si>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</si>
  <si>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</si>
  <si>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</si>
  <si>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</si>
  <si>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</si>
  <si>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</si>
  <si>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</si>
  <si>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</si>
  <si>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</si>
  <si>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</si>
  <si>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</si>
  <si>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</si>
  <si>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</si>
  <si>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</si>
  <si>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</si>
  <si>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</si>
  <si>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</si>
  <si>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</si>
  <si>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</si>
  <si>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</si>
  <si>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</si>
  <si>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</si>
  <si>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</si>
  <si>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</si>
  <si>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</si>
  <si>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</si>
  <si>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</si>
  <si>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</si>
  <si>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</si>
  <si>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</si>
  <si>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</si>
  <si>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</si>
  <si>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</si>
  <si>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</si>
  <si>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</si>
  <si>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</si>
  <si>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</si>
  <si>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</si>
  <si>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</si>
  <si>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</si>
  <si>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</si>
  <si>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</si>
  <si>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</si>
  <si>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</si>
  <si>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</si>
  <si>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</si>
  <si>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</si>
  <si>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</si>
  <si>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</si>
  <si>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</si>
  <si>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</si>
  <si>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</si>
  <si>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</si>
  <si>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</si>
  <si>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</si>
  <si>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</si>
  <si>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</si>
  <si>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</si>
  <si>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</si>
  <si>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</si>
  <si>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</si>
  <si>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</si>
  <si>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</si>
  <si>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</si>
  <si>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</si>
  <si>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</si>
  <si>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</si>
  <si>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</si>
  <si>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</si>
  <si>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</si>
  <si>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</si>
  <si>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</si>
  <si>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</si>
  <si>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</si>
  <si>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</si>
  <si>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</si>
  <si>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</si>
  <si>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</si>
  <si>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</si>
  <si>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</si>
  <si>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</si>
  <si>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</si>
  <si>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</si>
  <si>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</si>
  <si>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</si>
  <si>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</si>
  <si>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</si>
  <si>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</si>
  <si>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</si>
  <si>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</si>
  <si>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</si>
  <si>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</si>
  <si>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</si>
  <si>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</si>
  <si>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</si>
  <si>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</si>
  <si>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</si>
  <si>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</si>
  <si>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</si>
  <si>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</si>
  <si>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</si>
  <si>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</si>
  <si>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</si>
  <si>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</si>
  <si>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</si>
  <si>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</si>
  <si>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</si>
  <si>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</si>
  <si>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</si>
  <si>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</si>
  <si>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</si>
  <si>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</si>
  <si>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</si>
  <si>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</si>
  <si>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</si>
  <si>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</si>
  <si>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</si>
  <si>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</si>
  <si>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</si>
  <si>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</si>
  <si>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</si>
  <si>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</si>
  <si>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</si>
  <si>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</si>
  <si>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</si>
  <si>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</si>
  <si>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</si>
  <si>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</si>
  <si>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</si>
  <si>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</si>
  <si>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</si>
  <si>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</si>
  <si>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</si>
  <si>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</si>
  <si>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</si>
  <si>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</si>
  <si>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</si>
  <si>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</si>
  <si>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</si>
  <si>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</si>
  <si>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</si>
  <si>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</si>
  <si>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</si>
  <si>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</si>
  <si>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</si>
  <si>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</si>
  <si>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</si>
  <si>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</si>
  <si>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</si>
  <si>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</si>
  <si>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</si>
  <si>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</si>
  <si>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</si>
  <si>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</si>
  <si>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</si>
  <si>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</si>
  <si>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</si>
  <si>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</si>
  <si>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</si>
  <si>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</si>
  <si>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</si>
  <si>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</si>
  <si>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</si>
  <si>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</si>
  <si>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</si>
  <si>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</si>
  <si>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</si>
  <si>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</si>
  <si>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</si>
  <si>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</si>
  <si>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</si>
  <si>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</si>
  <si>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</si>
  <si>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</si>
  <si>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</si>
  <si>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</si>
  <si>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</si>
  <si>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</si>
  <si>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</si>
  <si>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</si>
  <si>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</si>
  <si>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</si>
  <si>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</si>
  <si>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</si>
  <si>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</si>
  <si>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</si>
  <si>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</si>
  <si>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</si>
  <si>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</si>
  <si>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</si>
  <si>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</si>
  <si>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</si>
  <si>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</si>
  <si>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</si>
  <si>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</si>
  <si>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</si>
  <si>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</si>
  <si>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</si>
  <si>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</si>
  <si>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</si>
  <si>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</si>
  <si>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</si>
  <si>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</si>
  <si>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</si>
  <si>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</si>
  <si>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</si>
  <si>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</si>
  <si>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</si>
  <si>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</si>
  <si>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</si>
  <si>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</si>
  <si>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</si>
  <si>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</si>
  <si>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</si>
  <si>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</si>
  <si>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</si>
  <si>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</si>
  <si>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</si>
  <si>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</si>
  <si>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</si>
  <si>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</si>
  <si>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</si>
  <si>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</si>
  <si>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</si>
  <si>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</si>
  <si>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</si>
  <si>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</si>
  <si>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</si>
  <si>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</si>
  <si>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</si>
  <si>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</si>
  <si>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</si>
  <si>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</si>
  <si>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</si>
  <si>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</si>
  <si>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</si>
  <si>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</si>
  <si>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</si>
  <si>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</si>
  <si>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</si>
  <si>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</si>
  <si>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</si>
  <si>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</si>
  <si>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</si>
  <si>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</si>
  <si>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</si>
  <si>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</si>
  <si>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</si>
  <si>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</si>
  <si>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</si>
  <si>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</si>
  <si>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</si>
  <si>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</si>
  <si>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</si>
  <si>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</si>
  <si>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</si>
  <si>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</si>
  <si>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</si>
  <si>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</si>
  <si>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</si>
  <si>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</si>
  <si>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</si>
  <si>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</si>
  <si>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</si>
  <si>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</si>
  <si>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</si>
  <si>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</si>
  <si>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</si>
  <si>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</si>
  <si>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</si>
  <si>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</si>
  <si>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</si>
  <si>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</si>
  <si>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</si>
  <si>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</si>
  <si>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</si>
  <si>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</si>
  <si>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</si>
  <si>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</si>
  <si>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</si>
  <si>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</si>
  <si>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</si>
  <si>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</si>
  <si>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</si>
  <si>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</si>
  <si>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</si>
  <si>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</si>
  <si>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</si>
  <si>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</si>
  <si>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</si>
  <si>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</si>
  <si>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</si>
  <si>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</si>
  <si>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</si>
  <si>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</si>
  <si>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</si>
  <si>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</si>
  <si>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</si>
  <si>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</si>
  <si>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</si>
  <si>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</si>
  <si>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</si>
  <si>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</si>
  <si>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</si>
  <si>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</si>
  <si>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</si>
  <si>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</si>
  <si>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</si>
  <si>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</si>
  <si>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</si>
  <si>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</si>
  <si>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</si>
  <si>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</si>
  <si>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</si>
  <si>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</si>
  <si>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</si>
  <si>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</si>
  <si>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</si>
  <si>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</si>
  <si>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</si>
  <si>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</si>
  <si>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</si>
  <si>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</si>
  <si>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</si>
  <si>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</si>
  <si>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</si>
  <si>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</si>
  <si>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</si>
  <si>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</si>
  <si>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</si>
  <si>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</si>
  <si>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</si>
  <si>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</si>
  <si>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</si>
  <si>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</si>
  <si>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</si>
  <si>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</si>
  <si>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</si>
  <si>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</si>
  <si>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</si>
  <si>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</si>
  <si>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</si>
  <si>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</si>
  <si>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</si>
  <si>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</si>
  <si>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</si>
  <si>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</si>
  <si>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</si>
  <si>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</si>
  <si>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</si>
  <si>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</si>
  <si>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</si>
  <si>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</si>
  <si>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</si>
  <si>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</si>
  <si>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</si>
  <si>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</si>
  <si>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</si>
  <si>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</si>
  <si>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</si>
  <si>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</si>
  <si>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</si>
  <si>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</si>
  <si>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</si>
  <si>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</si>
  <si>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</si>
  <si>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</si>
  <si>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</si>
  <si>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</si>
  <si>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</si>
  <si>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</si>
  <si>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</si>
  <si>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</si>
  <si>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</si>
  <si>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</si>
  <si>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</si>
  <si>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</si>
  <si>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</si>
  <si>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</si>
  <si>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</si>
  <si>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</si>
  <si>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</si>
  <si>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</si>
  <si>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</si>
  <si>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</si>
  <si>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</si>
  <si>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</si>
  <si>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</si>
  <si>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</si>
  <si>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</si>
  <si>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</si>
  <si>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</si>
  <si>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</si>
  <si>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</si>
  <si>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</si>
  <si>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</si>
  <si>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</si>
  <si>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</si>
  <si>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</si>
  <si>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</si>
  <si>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</si>
  <si>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</si>
  <si>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</si>
  <si>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</si>
  <si>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</si>
  <si>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</si>
  <si>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</si>
  <si>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</si>
  <si>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</si>
  <si>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</si>
  <si>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</si>
  <si>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</si>
  <si>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</si>
  <si>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</si>
  <si>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</si>
  <si>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</si>
  <si>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</si>
  <si>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</si>
  <si>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</si>
  <si>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</si>
  <si>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</si>
  <si>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</si>
  <si>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</si>
  <si>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</si>
  <si>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</si>
  <si>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</si>
  <si>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</si>
  <si>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</si>
  <si>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</si>
  <si>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</si>
  <si>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</si>
  <si>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</si>
  <si>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</si>
  <si>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</si>
  <si>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</si>
  <si>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</si>
  <si>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</si>
  <si>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</si>
  <si>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</si>
  <si>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</si>
  <si>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</si>
  <si>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</si>
  <si>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</si>
  <si>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</si>
  <si>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</si>
  <si>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</si>
  <si>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</si>
  <si>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</si>
  <si>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</si>
  <si>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</si>
  <si>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</si>
  <si>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</si>
  <si>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</si>
  <si>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</si>
  <si>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</si>
  <si>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</si>
  <si>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</si>
  <si>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</si>
  <si>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</si>
  <si>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</si>
  <si>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</si>
  <si>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</si>
  <si>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</si>
  <si>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</si>
  <si>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</si>
  <si>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</si>
  <si>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</si>
  <si>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</si>
  <si>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</si>
  <si>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</si>
  <si>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</si>
  <si>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</si>
  <si>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</si>
  <si>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</si>
  <si>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</si>
  <si>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</si>
  <si>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</si>
  <si>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</si>
  <si>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</si>
  <si>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</si>
  <si>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</si>
  <si>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</si>
  <si>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</si>
  <si>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</si>
  <si>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</si>
  <si>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</si>
  <si>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</si>
  <si>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</si>
  <si>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</si>
  <si>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</si>
  <si>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</si>
  <si>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</si>
  <si>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</si>
  <si>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</si>
  <si>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</si>
  <si>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</si>
  <si>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</si>
  <si>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</si>
  <si>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</si>
  <si>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</si>
  <si>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</si>
  <si>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</si>
  <si>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</si>
  <si>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</si>
  <si>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</si>
  <si>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</si>
  <si>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</si>
  <si>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</si>
  <si>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</si>
  <si>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</si>
  <si>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</si>
  <si>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</si>
  <si>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</si>
  <si>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</si>
  <si>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</si>
  <si>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</si>
  <si>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</si>
  <si>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</si>
  <si>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</si>
  <si>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</si>
  <si>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</si>
  <si>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</si>
  <si>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</si>
  <si>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</si>
  <si>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</si>
  <si>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</si>
  <si>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</si>
  <si>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</si>
  <si>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</si>
  <si>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</si>
  <si>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</si>
  <si>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</si>
  <si>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</si>
  <si>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</si>
  <si>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</si>
  <si>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</si>
  <si>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</si>
  <si>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</si>
  <si>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</si>
  <si>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</si>
  <si>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</si>
  <si>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</si>
  <si>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</si>
  <si>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</si>
  <si>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</si>
  <si>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</si>
  <si>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</si>
  <si>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</si>
  <si>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</si>
  <si>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</si>
  <si>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</si>
  <si>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</si>
  <si>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</si>
  <si>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</si>
  <si>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</si>
  <si>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</si>
  <si>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</si>
  <si>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</si>
  <si>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</si>
  <si>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</si>
  <si>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</si>
  <si>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</si>
  <si>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</si>
  <si>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</si>
  <si>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</si>
  <si>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</si>
  <si>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</si>
  <si>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</si>
  <si>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</si>
  <si>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</si>
  <si>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</si>
  <si>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</si>
  <si>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</si>
  <si>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</si>
  <si>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</si>
  <si>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</si>
  <si>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</si>
  <si>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</si>
  <si>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</si>
  <si>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</si>
  <si>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</si>
  <si>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</si>
  <si>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</si>
  <si>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</si>
  <si>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</si>
  <si>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</si>
  <si>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</si>
  <si>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</si>
  <si>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</si>
  <si>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</si>
  <si>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</si>
  <si>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</si>
  <si>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</si>
  <si>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</si>
  <si>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</si>
  <si>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</si>
  <si>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</si>
  <si>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</si>
  <si>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</si>
  <si>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</si>
  <si>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</si>
  <si>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</si>
  <si>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</si>
  <si>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</si>
  <si>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</si>
  <si>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</si>
  <si>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</si>
  <si>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</si>
  <si>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</si>
  <si>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</si>
  <si>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</si>
  <si>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</si>
  <si>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</si>
  <si>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</si>
  <si>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</si>
  <si>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</si>
  <si>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</si>
  <si>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</si>
  <si>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</si>
  <si>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</si>
  <si>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</si>
  <si>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</si>
  <si>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</si>
  <si>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</si>
  <si>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</si>
  <si>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</si>
  <si>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</si>
  <si>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</si>
  <si>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</si>
  <si>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</si>
  <si>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</si>
  <si>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</si>
  <si>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</si>
  <si>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</si>
  <si>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</si>
  <si>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</si>
  <si>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</si>
  <si>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</si>
  <si>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</si>
  <si>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</si>
  <si>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</si>
  <si>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</si>
  <si>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</si>
  <si>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</si>
  <si>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</si>
  <si>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</si>
  <si>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</si>
  <si>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</si>
  <si>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</si>
  <si>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</si>
  <si>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</si>
  <si>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</si>
  <si>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</si>
  <si>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</si>
  <si>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</si>
  <si>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</si>
  <si>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</si>
  <si>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</si>
  <si>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</si>
  <si>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</si>
  <si>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</si>
  <si>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</si>
  <si>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</si>
  <si>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</si>
  <si>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</si>
  <si>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</si>
  <si>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</si>
  <si>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</si>
  <si>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</si>
  <si>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</si>
  <si>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</si>
  <si>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</si>
  <si>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</si>
  <si>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</si>
  <si>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</si>
  <si>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</si>
  <si>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</si>
  <si>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</si>
  <si>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</si>
  <si>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</si>
  <si>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</si>
  <si>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</si>
  <si>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</si>
  <si>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</si>
  <si>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</si>
  <si>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</si>
  <si>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</si>
  <si>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</si>
  <si>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</si>
  <si>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</si>
  <si>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</si>
  <si>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</si>
  <si>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</si>
  <si>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</si>
  <si>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</si>
  <si>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</si>
  <si>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</si>
  <si>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</si>
  <si>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</si>
  <si>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</si>
  <si>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</si>
  <si>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</si>
  <si>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</si>
  <si>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</si>
  <si>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</si>
  <si>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</si>
  <si>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</si>
  <si>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</si>
  <si>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</si>
  <si>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</si>
  <si>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</si>
  <si>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</si>
  <si>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</si>
  <si>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</si>
  <si>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</si>
  <si>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</si>
  <si>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</si>
  <si>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</si>
  <si>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</si>
  <si>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</si>
  <si>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</si>
  <si>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</si>
  <si>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</si>
  <si>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</si>
  <si>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</si>
  <si>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</si>
  <si>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</si>
  <si>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</si>
  <si>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</si>
  <si>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</si>
  <si>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</si>
  <si>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</si>
  <si>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</si>
  <si>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</si>
  <si>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</si>
  <si>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</si>
  <si>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</si>
  <si>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</si>
  <si>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</si>
  <si>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</si>
  <si>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</si>
  <si>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</si>
  <si>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</si>
  <si>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</si>
  <si>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</si>
  <si>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</si>
  <si>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</si>
  <si>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</si>
  <si>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</si>
  <si>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</si>
  <si>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</si>
  <si>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</si>
  <si>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</si>
  <si>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</si>
  <si>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</si>
  <si>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</si>
  <si>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</si>
  <si>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</si>
  <si>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</si>
  <si>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</si>
  <si>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</si>
  <si>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</si>
  <si>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</si>
  <si>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</si>
  <si>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</si>
  <si>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</si>
  <si>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</si>
  <si>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</si>
  <si>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</si>
  <si>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</si>
  <si>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</si>
  <si>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</si>
  <si>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</si>
  <si>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</si>
  <si>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</si>
  <si>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</si>
  <si>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</si>
  <si>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</si>
  <si>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</si>
  <si>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</si>
  <si>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</si>
  <si>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</si>
  <si>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</si>
  <si>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</si>
  <si>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</si>
  <si>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</si>
  <si>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</si>
  <si>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</si>
  <si>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</si>
  <si>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</si>
  <si>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</si>
  <si>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</si>
  <si>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</si>
  <si>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</si>
  <si>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</si>
  <si>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</si>
  <si>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</si>
  <si>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</si>
  <si>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</si>
  <si>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</si>
  <si>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</si>
  <si>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</si>
  <si>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</si>
  <si>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</si>
  <si>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</si>
  <si>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</si>
  <si>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</si>
  <si>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</si>
  <si>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</si>
  <si>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</si>
  <si>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</si>
  <si>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</si>
  <si>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</si>
  <si>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</si>
  <si>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</si>
  <si>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</si>
  <si>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</si>
  <si>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</si>
  <si>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</si>
  <si>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</si>
  <si>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</si>
  <si>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</si>
  <si>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</si>
  <si>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</si>
  <si>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</si>
  <si>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</si>
  <si>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</si>
  <si>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</si>
  <si>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</si>
  <si>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</si>
  <si>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</si>
  <si>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</si>
  <si>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</si>
  <si>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</si>
  <si>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</si>
  <si>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</si>
  <si>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</si>
  <si>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</si>
  <si>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</si>
  <si>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</si>
  <si>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</si>
  <si>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</si>
  <si>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</si>
  <si>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</si>
  <si>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</si>
  <si>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</si>
  <si>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</si>
  <si>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</si>
  <si>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</si>
  <si>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</si>
  <si>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</si>
  <si>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</si>
  <si>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</si>
  <si>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</si>
  <si>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</si>
  <si>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</si>
  <si>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</si>
  <si>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</si>
  <si>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</si>
  <si>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</si>
  <si>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</si>
  <si>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</si>
  <si>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</si>
  <si>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</si>
  <si>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</si>
  <si>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</si>
  <si>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</si>
  <si>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</si>
  <si>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</si>
  <si>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</si>
  <si>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</si>
  <si>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</si>
  <si>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</si>
  <si>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</si>
  <si>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</si>
  <si>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</si>
  <si>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</si>
  <si>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</si>
  <si>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</si>
  <si>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</si>
  <si>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</si>
  <si>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</si>
  <si>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</si>
  <si>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</si>
  <si>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</si>
  <si>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</si>
  <si>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</si>
  <si>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</si>
  <si>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</si>
  <si>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</si>
  <si>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</si>
  <si>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</si>
  <si>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</si>
  <si>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</si>
  <si>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</si>
  <si>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</si>
  <si>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</si>
  <si>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</si>
  <si>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</si>
  <si>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</si>
  <si>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</si>
  <si>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</si>
  <si>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</si>
  <si>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</si>
  <si>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</si>
  <si>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</si>
  <si>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</si>
  <si>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</si>
  <si>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</si>
  <si>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</si>
  <si>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</si>
  <si>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</si>
  <si>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</si>
  <si>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</si>
  <si>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</si>
  <si>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</si>
  <si>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</si>
  <si>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</si>
  <si>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</si>
  <si>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</si>
  <si>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</si>
  <si>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</si>
  <si>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</si>
  <si>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</si>
  <si>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</si>
  <si>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</si>
  <si>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</si>
  <si>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</si>
  <si>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</si>
  <si>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</si>
  <si>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</si>
  <si>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</si>
  <si>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</si>
  <si>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</si>
  <si>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</si>
  <si>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</si>
  <si>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</si>
  <si>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</si>
  <si>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</si>
  <si>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</si>
  <si>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</si>
  <si>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</si>
  <si>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</si>
  <si>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</si>
  <si>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</si>
  <si>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</si>
  <si>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</si>
  <si>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</si>
  <si>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</si>
  <si>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</si>
  <si>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</si>
  <si>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</si>
  <si>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</si>
  <si>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</si>
  <si>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</si>
  <si>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</si>
  <si>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</si>
  <si>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</si>
  <si>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</si>
  <si>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</si>
  <si>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</si>
  <si>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</si>
  <si>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</si>
  <si>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</si>
  <si>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</si>
  <si>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</si>
  <si>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</si>
  <si>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</si>
  <si>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</si>
  <si>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</si>
  <si>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</si>
  <si>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</si>
  <si>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</si>
  <si>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</si>
  <si>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</si>
  <si>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</si>
  <si>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</si>
  <si>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</si>
  <si>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</si>
  <si>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</si>
  <si>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</si>
  <si>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</si>
  <si>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</si>
  <si>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</si>
  <si>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</si>
  <si>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</si>
  <si>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</si>
  <si>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</si>
  <si>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</si>
  <si>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</si>
  <si>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</si>
  <si>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</si>
  <si>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</si>
  <si>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</si>
  <si>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</si>
  <si>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</si>
  <si>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</si>
  <si>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</si>
  <si>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</si>
  <si>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</si>
  <si>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</si>
  <si>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</si>
  <si>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</si>
  <si>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</si>
  <si>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</si>
  <si>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</si>
  <si>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</si>
  <si>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</si>
  <si>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</si>
  <si>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</si>
  <si>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</si>
  <si>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</si>
  <si>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</si>
  <si>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</si>
  <si>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</si>
  <si>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</si>
  <si>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</si>
  <si>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</si>
  <si>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</si>
  <si>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</si>
  <si>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</si>
  <si>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</si>
  <si>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</si>
  <si>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</si>
  <si>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</si>
  <si>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</si>
  <si>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</si>
  <si>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</si>
  <si>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</si>
  <si>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</si>
  <si>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</si>
  <si>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</si>
  <si>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</si>
  <si>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</si>
  <si>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</si>
  <si>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</si>
  <si>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</si>
  <si>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</si>
  <si>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</si>
  <si>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</si>
  <si>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</si>
  <si>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</si>
  <si>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</si>
  <si>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</si>
  <si>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</si>
  <si>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</si>
  <si>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</si>
  <si>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</si>
  <si>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</si>
  <si>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</si>
  <si>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</si>
  <si>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</si>
  <si>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</si>
  <si>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</si>
  <si>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</si>
  <si>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</si>
  <si>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</si>
  <si>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</si>
  <si>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</si>
  <si>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</si>
  <si>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</si>
  <si>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</si>
  <si>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</si>
  <si>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</si>
  <si>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</si>
  <si>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</si>
  <si>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</si>
  <si>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</si>
  <si>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</si>
  <si>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</si>
  <si>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</si>
  <si>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</si>
  <si>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</si>
  <si>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</si>
  <si>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</si>
  <si>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</si>
  <si>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</si>
  <si>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</si>
  <si>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</si>
  <si>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</si>
  <si>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</si>
  <si>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</si>
  <si>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</si>
  <si>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</si>
  <si>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</si>
  <si>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</si>
  <si>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</si>
  <si>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</si>
  <si>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</si>
  <si>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</si>
  <si>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</si>
  <si>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</si>
  <si>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</si>
  <si>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</si>
  <si>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</si>
  <si>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</si>
  <si>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</si>
  <si>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</si>
  <si>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</si>
  <si>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</si>
  <si>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</si>
  <si>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</si>
  <si>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</si>
  <si>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</si>
  <si>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</si>
  <si>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</si>
  <si>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</si>
  <si>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</si>
  <si>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</si>
  <si>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</si>
  <si>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</si>
  <si>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</si>
  <si>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</si>
  <si>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</si>
  <si>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</si>
  <si>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</si>
  <si>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</si>
  <si>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</si>
  <si>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</si>
  <si>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</si>
  <si>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</si>
  <si>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</si>
  <si>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</si>
  <si>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</si>
  <si>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</si>
  <si>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</si>
  <si>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</si>
  <si>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</si>
  <si>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</si>
  <si>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</si>
  <si>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</si>
  <si>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</si>
  <si>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</si>
  <si>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</si>
  <si>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</si>
  <si>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</si>
  <si>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</si>
  <si>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</si>
  <si>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</si>
  <si>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</si>
  <si>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</si>
  <si>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</si>
  <si>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</si>
  <si>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</si>
  <si>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</si>
  <si>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</si>
  <si>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</si>
  <si>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</si>
  <si>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</si>
  <si>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</si>
  <si>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</si>
  <si>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</si>
  <si>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</si>
  <si>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</si>
  <si>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</si>
  <si>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</si>
  <si>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</si>
  <si>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</si>
  <si>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</si>
  <si>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</si>
  <si>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</si>
  <si>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</si>
  <si>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</si>
  <si>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</si>
  <si>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</si>
  <si>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</si>
  <si>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</si>
  <si>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</si>
  <si>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</si>
  <si>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</si>
  <si>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</si>
  <si>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</si>
  <si>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</si>
  <si>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</si>
  <si>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</si>
  <si>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</si>
  <si>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</si>
  <si>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</si>
  <si>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</si>
  <si>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</si>
  <si>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</si>
  <si>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</si>
  <si>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</si>
  <si>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</si>
  <si>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</si>
  <si>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</si>
  <si>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</si>
  <si>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</si>
  <si>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</si>
  <si>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</si>
  <si>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</si>
  <si>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</si>
  <si>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</si>
  <si>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</si>
  <si>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</si>
  <si>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</si>
  <si>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</si>
  <si>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</si>
  <si>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</si>
  <si>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</si>
  <si>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</si>
  <si>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</si>
  <si>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</si>
  <si>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</si>
  <si>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</si>
  <si>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</si>
  <si>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</si>
  <si>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</si>
  <si>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</si>
  <si>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</si>
  <si>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</si>
  <si>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</si>
  <si>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</si>
  <si>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</si>
  <si>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</si>
  <si>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</si>
  <si>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</si>
  <si>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</si>
  <si>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</si>
  <si>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</si>
  <si>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</si>
  <si>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</si>
  <si>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</si>
  <si>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</si>
  <si>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</si>
  <si>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</si>
  <si>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</si>
  <si>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</si>
  <si>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</si>
  <si>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</si>
  <si>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</si>
  <si>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</si>
  <si>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</si>
  <si>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</si>
  <si>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</si>
  <si>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</si>
  <si>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</si>
  <si>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</si>
  <si>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</si>
  <si>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</si>
  <si>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</si>
  <si>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</si>
  <si>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</si>
  <si>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</si>
  <si>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</si>
  <si>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</si>
  <si>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</si>
  <si>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</si>
  <si>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</si>
  <si>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</si>
  <si>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</si>
  <si>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</si>
  <si>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</si>
  <si>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</si>
  <si>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</si>
  <si>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</si>
  <si>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</si>
  <si>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</si>
  <si>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</si>
  <si>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</si>
  <si>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</si>
  <si>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</si>
  <si>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</si>
  <si>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</si>
  <si>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</si>
  <si>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</si>
  <si>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</si>
  <si>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</si>
  <si>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</si>
  <si>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</si>
  <si>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</si>
  <si>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</si>
  <si>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</si>
  <si>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</si>
  <si>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</si>
  <si>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</si>
  <si>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</si>
  <si>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</si>
  <si>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</si>
  <si>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</si>
  <si>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</si>
  <si>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</si>
  <si>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</si>
  <si>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</si>
  <si>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</si>
  <si>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</si>
  <si>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</si>
  <si>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</si>
  <si>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</si>
  <si>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</si>
  <si>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</si>
  <si>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</si>
  <si>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</si>
  <si>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</si>
  <si>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</si>
  <si>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</si>
  <si>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</si>
  <si>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</si>
  <si>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</si>
  <si>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</si>
  <si>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</si>
  <si>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</si>
  <si>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</si>
  <si>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</si>
  <si>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</si>
  <si>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</si>
  <si>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</si>
  <si>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</si>
  <si>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</si>
  <si>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</si>
  <si>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</si>
  <si>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</si>
  <si>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</si>
  <si>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</si>
  <si>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</si>
  <si>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</si>
  <si>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</si>
  <si>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</si>
  <si>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</si>
  <si>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</si>
  <si>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</si>
  <si>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</si>
  <si>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</si>
  <si>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</si>
  <si>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</si>
  <si>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</si>
  <si>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</si>
  <si>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</si>
  <si>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</si>
  <si>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</si>
  <si>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</si>
  <si>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</si>
  <si>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</si>
  <si>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</si>
  <si>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</si>
  <si>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</si>
  <si>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</si>
  <si>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</si>
  <si>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</si>
  <si>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</si>
  <si>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</si>
  <si>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</si>
  <si>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</si>
  <si>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</si>
  <si>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</si>
  <si>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</si>
  <si>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</si>
  <si>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</si>
  <si>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</si>
  <si>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</si>
  <si>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</si>
  <si>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</si>
  <si>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</si>
  <si>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</si>
  <si>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</si>
  <si>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</si>
  <si>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</si>
  <si>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</si>
  <si>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</si>
  <si>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</si>
  <si>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</si>
  <si>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</si>
  <si>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</si>
  <si>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</si>
  <si>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</si>
  <si>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</si>
  <si>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</si>
  <si>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</si>
  <si>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</si>
  <si>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</si>
  <si>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</si>
  <si>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</si>
  <si>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</si>
  <si>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</si>
  <si>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</si>
  <si>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</si>
  <si>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</si>
  <si>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</si>
  <si>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</si>
  <si>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</si>
  <si>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</si>
  <si>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</si>
  <si>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</si>
  <si>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</si>
  <si>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</si>
  <si>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</si>
  <si>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</si>
  <si>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</si>
  <si>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</si>
  <si>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</si>
  <si>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</si>
  <si>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</si>
  <si>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</si>
  <si>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</si>
  <si>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</si>
  <si>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</si>
  <si>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</si>
  <si>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</si>
  <si>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</si>
  <si>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</si>
  <si>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</si>
  <si>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</si>
  <si>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</si>
  <si>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</si>
  <si>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</si>
  <si>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</si>
  <si>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</si>
  <si>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</si>
  <si>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</si>
  <si>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</si>
  <si>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</si>
  <si>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</si>
  <si>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</si>
  <si>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</si>
  <si>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</si>
  <si>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</si>
  <si>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</si>
  <si>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</si>
  <si>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</si>
  <si>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</si>
  <si>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</si>
  <si>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</si>
  <si>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</si>
  <si>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</si>
  <si>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</si>
  <si>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</si>
  <si>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</si>
  <si>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</si>
  <si>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</si>
  <si>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</si>
  <si>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</si>
  <si>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</si>
  <si>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</si>
  <si>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</si>
  <si>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</si>
  <si>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</si>
  <si>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</si>
  <si>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</si>
  <si>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</si>
  <si>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</si>
  <si>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</si>
  <si>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</si>
  <si>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</si>
  <si>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</si>
  <si>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</si>
  <si>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</si>
  <si>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</si>
  <si>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</si>
  <si>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</si>
  <si>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</si>
  <si>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</si>
  <si>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</si>
  <si>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</si>
  <si>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</si>
  <si>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</si>
  <si>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</si>
  <si>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</si>
  <si>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</si>
  <si>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</si>
  <si>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</si>
  <si>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</si>
  <si>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</si>
  <si>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</si>
  <si>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</si>
  <si>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</si>
  <si>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</si>
  <si>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</si>
  <si>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</si>
  <si>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</si>
  <si>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</si>
  <si>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</si>
  <si>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</si>
  <si>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</si>
  <si>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</si>
  <si>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</si>
  <si>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</si>
  <si>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</si>
  <si>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</si>
  <si>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</si>
  <si>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</si>
  <si>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</si>
  <si>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</si>
  <si>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</si>
  <si>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</si>
  <si>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</si>
  <si>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</si>
  <si>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</si>
  <si>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</si>
  <si>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</si>
  <si>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</si>
  <si>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</si>
  <si>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</si>
  <si>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</si>
  <si>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</si>
  <si>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</si>
  <si>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</si>
  <si>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</si>
  <si>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</si>
  <si>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</si>
  <si>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</si>
  <si>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</si>
  <si>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</si>
  <si>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</si>
  <si>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</si>
  <si>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</si>
  <si>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</si>
  <si>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</si>
  <si>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</si>
  <si>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</si>
  <si>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</si>
  <si>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</si>
  <si>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</si>
  <si>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</si>
  <si>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</si>
  <si>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</si>
  <si>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</si>
  <si>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</si>
  <si>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</si>
  <si>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</si>
  <si>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</si>
  <si>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</si>
  <si>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</si>
  <si>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</si>
  <si>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</si>
  <si>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</si>
  <si>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</si>
  <si>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</si>
  <si>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</si>
  <si>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</si>
  <si>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</si>
  <si>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</si>
  <si>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</si>
  <si>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</si>
  <si>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</si>
  <si>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</si>
  <si>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</si>
  <si>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</si>
  <si>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</si>
  <si>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</si>
  <si>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</si>
  <si>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</si>
  <si>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</si>
  <si>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</si>
  <si>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</si>
  <si>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</si>
  <si>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</si>
  <si>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</si>
  <si>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</si>
  <si>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</si>
  <si>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</si>
  <si>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</si>
  <si>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</si>
  <si>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</si>
  <si>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</si>
  <si>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</si>
  <si>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</si>
  <si>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</si>
  <si>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</si>
  <si>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</si>
  <si>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</si>
  <si>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</si>
  <si>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</si>
  <si>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</si>
  <si>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</si>
  <si>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</si>
  <si>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</si>
  <si>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</si>
  <si>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</si>
  <si>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</si>
  <si>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</si>
  <si>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</si>
  <si>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</si>
  <si>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</si>
  <si>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</si>
  <si>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</si>
  <si>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</si>
  <si>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</si>
  <si>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</si>
  <si>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</si>
  <si>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</si>
  <si>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</si>
  <si>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</si>
  <si>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</si>
  <si>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</si>
  <si>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</si>
  <si>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</si>
  <si>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</si>
  <si>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</si>
  <si>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</si>
  <si>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</si>
  <si>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</si>
  <si>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</si>
  <si>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</si>
  <si>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</si>
  <si>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</si>
  <si>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</si>
  <si>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</si>
  <si>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</si>
  <si>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</si>
  <si>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</si>
  <si>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</si>
  <si>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</si>
  <si>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</si>
  <si>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</si>
  <si>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</si>
  <si>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</si>
  <si>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</si>
  <si>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</si>
  <si>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</si>
  <si>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</si>
  <si>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</si>
  <si>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</si>
  <si>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</si>
  <si>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</si>
  <si>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</si>
  <si>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</si>
  <si>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</si>
  <si>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</si>
  <si>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</si>
  <si>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</si>
  <si>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</si>
  <si>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</si>
  <si>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</si>
  <si>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</si>
  <si>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</si>
  <si>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</si>
  <si>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</si>
  <si>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</si>
  <si>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</si>
  <si>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</si>
  <si>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</si>
  <si>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</si>
  <si>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</si>
  <si>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</si>
  <si>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</si>
  <si>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</si>
  <si>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</si>
  <si>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</si>
  <si>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</si>
  <si>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</si>
  <si>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</si>
  <si>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</si>
  <si>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</si>
  <si>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</si>
  <si>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</si>
  <si>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</si>
  <si>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</si>
  <si>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</si>
  <si>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</si>
  <si>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</si>
  <si>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</si>
  <si>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</si>
  <si>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</si>
  <si>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</si>
  <si>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</si>
  <si>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</si>
  <si>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</si>
  <si>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</si>
  <si>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</si>
  <si>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</si>
  <si>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</si>
  <si>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</si>
  <si>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</si>
  <si>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</si>
  <si>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</si>
  <si>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</si>
  <si>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</si>
  <si>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</si>
  <si>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</si>
  <si>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</si>
  <si>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</si>
  <si>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</si>
  <si>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</si>
  <si>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</si>
  <si>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</si>
  <si>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</si>
  <si>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</si>
  <si>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</si>
  <si>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</si>
  <si>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</si>
  <si>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</si>
  <si>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</si>
  <si>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</si>
  <si>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</si>
  <si>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</si>
  <si>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</si>
  <si>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</si>
  <si>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</si>
  <si>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</si>
  <si>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</si>
  <si>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</si>
  <si>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</si>
  <si>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</si>
  <si>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</si>
  <si>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</si>
  <si>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</si>
  <si>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</si>
  <si>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</si>
  <si>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</si>
  <si>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</si>
  <si>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</si>
  <si>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</si>
  <si>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</si>
  <si>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</si>
  <si>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</si>
  <si>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</si>
  <si>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</si>
  <si>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</si>
  <si>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</si>
  <si>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</si>
  <si>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</si>
  <si>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</si>
  <si>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</si>
  <si>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</si>
  <si>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</si>
  <si>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</si>
  <si>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</si>
  <si>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</si>
  <si>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</si>
  <si>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</si>
  <si>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</si>
  <si>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</si>
  <si>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</si>
  <si>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</si>
  <si>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</si>
  <si>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</si>
  <si>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</si>
  <si>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</si>
  <si>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</si>
  <si>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</si>
  <si>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</si>
  <si>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</si>
  <si>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</si>
  <si>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</si>
  <si>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</si>
  <si>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</si>
  <si>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</si>
  <si>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</si>
  <si>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</si>
  <si>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</si>
  <si>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</si>
  <si>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</si>
  <si>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</si>
  <si>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</si>
  <si>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</si>
  <si>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</si>
  <si>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</si>
  <si>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</si>
  <si>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</si>
  <si>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</si>
  <si>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</si>
  <si>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</si>
  <si>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</si>
  <si>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</si>
  <si>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</si>
  <si>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</si>
  <si>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</si>
  <si>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</si>
  <si>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</si>
  <si>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</si>
  <si>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</si>
  <si>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</si>
  <si>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</si>
  <si>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</si>
  <si>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</si>
  <si>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</si>
  <si>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</si>
  <si>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</si>
  <si>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</si>
  <si>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</si>
  <si>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</si>
  <si>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</si>
  <si>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</si>
  <si>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</si>
  <si>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</si>
  <si>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</si>
  <si>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</si>
  <si>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</si>
  <si>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</si>
  <si>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</si>
  <si>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</si>
  <si>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</si>
  <si>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</si>
  <si>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</si>
  <si>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</si>
  <si>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</si>
  <si>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</si>
  <si>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</si>
  <si>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</si>
  <si>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</si>
  <si>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</si>
  <si>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</si>
  <si>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</si>
  <si>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</si>
  <si>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</si>
  <si>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</si>
  <si>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</si>
  <si>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</si>
  <si>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</si>
  <si>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</si>
  <si>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</si>
  <si>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</si>
  <si>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</si>
  <si>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</si>
  <si>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</si>
  <si>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</si>
  <si>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</si>
  <si>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</si>
  <si>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</si>
  <si>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</si>
  <si>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</si>
  <si>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</si>
  <si>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</si>
  <si>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</si>
  <si>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</si>
  <si>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</si>
  <si>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</si>
  <si>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</si>
  <si>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</si>
  <si>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</si>
  <si>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</si>
  <si>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</si>
  <si>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</si>
  <si>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</si>
  <si>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</si>
  <si>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</si>
  <si>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</si>
  <si>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</si>
  <si>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</si>
  <si>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</si>
  <si>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</si>
  <si>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</si>
  <si>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</si>
  <si>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</si>
  <si>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</si>
  <si>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</si>
  <si>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</si>
  <si>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</si>
  <si>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</si>
  <si>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</si>
  <si>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</si>
  <si>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</si>
  <si>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</si>
  <si>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</si>
  <si>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</si>
  <si>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</si>
  <si>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</si>
  <si>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</si>
  <si>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</si>
  <si>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</si>
  <si>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</si>
  <si>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</si>
  <si>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</si>
  <si>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</si>
  <si>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</si>
  <si>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</si>
  <si>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</si>
  <si>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</si>
  <si>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</si>
  <si>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</si>
  <si>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</si>
  <si>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</si>
  <si>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</si>
  <si>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</si>
  <si>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</si>
  <si>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</si>
  <si>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</si>
  <si>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</si>
  <si>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</si>
  <si>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</si>
  <si>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</si>
  <si>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</si>
  <si>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</si>
  <si>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</si>
  <si>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</si>
  <si>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</si>
  <si>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</si>
  <si>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</si>
  <si>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</si>
  <si>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</si>
  <si>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</si>
  <si>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</si>
  <si>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</si>
  <si>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</si>
  <si>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</si>
  <si>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</si>
  <si>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</si>
  <si>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</si>
  <si>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</si>
  <si>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</si>
  <si>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</si>
  <si>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</si>
  <si>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</si>
  <si>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</si>
  <si>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</si>
  <si>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</si>
  <si>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</si>
  <si>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</si>
  <si>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</si>
  <si>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</si>
  <si>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</si>
  <si>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</si>
  <si>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</si>
  <si>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</si>
  <si>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</si>
  <si>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</si>
  <si>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</si>
  <si>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</si>
  <si>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</si>
  <si>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</si>
  <si>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</si>
  <si>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</si>
  <si>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</si>
  <si>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</si>
  <si>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</si>
  <si>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</si>
  <si>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</si>
  <si>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</si>
  <si>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</si>
  <si>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</si>
  <si>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</si>
  <si>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</si>
  <si>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</si>
  <si>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</si>
  <si>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</si>
  <si>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</si>
  <si>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</si>
  <si>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</si>
  <si>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</si>
  <si>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</si>
  <si>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</si>
  <si>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</si>
  <si>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</si>
  <si>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</si>
  <si>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</si>
  <si>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</si>
  <si>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</si>
  <si>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</si>
  <si>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</si>
  <si>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</si>
  <si>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</si>
  <si>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</si>
  <si>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</si>
  <si>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</si>
  <si>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</si>
  <si>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</si>
  <si>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</si>
  <si>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</si>
  <si>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</si>
  <si>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</si>
  <si>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</si>
  <si>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</si>
  <si>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</si>
  <si>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</si>
  <si>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</si>
  <si>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</si>
  <si>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</si>
  <si>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</si>
  <si>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</si>
  <si>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</si>
  <si>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</si>
  <si>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</si>
  <si>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</si>
  <si>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</si>
  <si>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</si>
  <si>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</si>
  <si>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</si>
  <si>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</si>
  <si>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</si>
  <si>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</si>
  <si>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</si>
  <si>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</si>
  <si>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</si>
  <si>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</si>
  <si>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</si>
  <si>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</si>
  <si>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</si>
  <si>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</si>
  <si>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</si>
  <si>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</si>
  <si>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</si>
  <si>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</si>
  <si>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</si>
  <si>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</si>
  <si>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</si>
  <si>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</si>
  <si>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</si>
  <si>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</si>
  <si>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</si>
  <si>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</si>
  <si>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</si>
  <si>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</si>
  <si>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</si>
  <si>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</si>
  <si>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</si>
  <si>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</si>
  <si>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</si>
  <si>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</si>
  <si>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</si>
  <si>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</si>
  <si>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</si>
  <si>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</si>
  <si>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</si>
  <si>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</si>
  <si>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</si>
  <si>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</si>
  <si>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</si>
  <si>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</si>
  <si>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</si>
  <si>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</si>
  <si>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</si>
  <si>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</si>
  <si>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</si>
  <si>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</si>
  <si>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</si>
  <si>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</si>
  <si>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</si>
  <si>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</si>
  <si>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</si>
  <si>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</si>
  <si>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</si>
  <si>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</si>
  <si>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</si>
  <si>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</si>
  <si>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</si>
  <si>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</si>
  <si>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</si>
  <si>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</si>
  <si>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</si>
  <si>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</si>
  <si>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</si>
  <si>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</si>
  <si>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</si>
  <si>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</si>
  <si>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</si>
  <si>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</si>
  <si>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</si>
  <si>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</si>
  <si>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</si>
  <si>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</si>
  <si>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</si>
  <si>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</si>
  <si>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</si>
  <si>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</si>
  <si>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</si>
  <si>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</si>
  <si>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</si>
  <si>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</si>
  <si>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</si>
  <si>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</si>
  <si>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</si>
  <si>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</si>
  <si>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</si>
  <si>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</si>
  <si>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</si>
  <si>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</si>
  <si>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</si>
  <si>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</si>
  <si>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</si>
  <si>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</si>
  <si>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</si>
  <si>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</si>
  <si>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</si>
  <si>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</si>
  <si>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</si>
  <si>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</si>
  <si>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</si>
  <si>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</si>
  <si>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</si>
  <si>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</si>
  <si>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</si>
  <si>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</si>
  <si>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</si>
  <si>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</si>
  <si>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</si>
  <si>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</si>
  <si>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</si>
  <si>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</si>
  <si>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</si>
  <si>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</si>
  <si>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</si>
  <si>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</si>
  <si>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</si>
  <si>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</si>
  <si>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</si>
  <si>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</si>
  <si>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</si>
  <si>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</si>
  <si>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</si>
  <si>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</si>
  <si>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</si>
  <si>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</si>
  <si>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</si>
  <si>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</si>
  <si>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</si>
  <si>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</si>
  <si>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</si>
  <si>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</si>
  <si>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</si>
  <si>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</si>
  <si>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</si>
  <si>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</si>
  <si>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</si>
  <si>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</si>
  <si>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</si>
  <si>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</si>
  <si>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</si>
  <si>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</si>
  <si>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</si>
  <si>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</si>
  <si>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</si>
  <si>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</si>
  <si>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</si>
  <si>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</si>
  <si>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</si>
  <si>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</si>
  <si>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</si>
  <si>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</si>
  <si>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</si>
  <si>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</si>
  <si>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</si>
  <si>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</si>
  <si>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</si>
  <si>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</si>
  <si>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</si>
  <si>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</si>
  <si>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</si>
  <si>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</si>
  <si>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</si>
  <si>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</si>
  <si>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</si>
  <si>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</si>
  <si>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</si>
  <si>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</si>
  <si>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</si>
  <si>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</si>
  <si>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</si>
  <si>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</si>
  <si>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</si>
  <si>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</si>
  <si>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</si>
  <si>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</si>
  <si>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</si>
  <si>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</si>
  <si>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</si>
  <si>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</si>
  <si>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</si>
  <si>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</si>
  <si>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</si>
  <si>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</si>
  <si>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</si>
  <si>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</si>
  <si>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</si>
  <si>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</si>
  <si>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</si>
  <si>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</si>
  <si>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</si>
  <si>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</si>
  <si>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</si>
  <si>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</si>
  <si>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</si>
  <si>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</si>
  <si>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</si>
  <si>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</si>
  <si>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</si>
  <si>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</si>
  <si>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</si>
  <si>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</si>
  <si>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</si>
  <si>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</si>
  <si>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</si>
  <si>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</si>
  <si>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</si>
  <si>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</si>
  <si>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</si>
  <si>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</si>
  <si>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</si>
  <si>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</si>
  <si>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</si>
  <si>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</si>
  <si>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</si>
  <si>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</si>
  <si>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</si>
  <si>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</si>
  <si>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</si>
  <si>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</si>
  <si>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</si>
  <si>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</si>
  <si>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</si>
  <si>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</si>
  <si>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</si>
  <si>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</si>
  <si>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</si>
  <si>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</si>
  <si>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</si>
  <si>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</si>
  <si>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</si>
  <si>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</si>
  <si>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</si>
  <si>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</si>
  <si>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</si>
  <si>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</si>
  <si>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</si>
  <si>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</si>
  <si>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</si>
  <si>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</si>
  <si>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</si>
  <si>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</si>
  <si>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</si>
  <si>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</si>
  <si>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</si>
  <si>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</si>
  <si>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</si>
  <si>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</si>
  <si>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</si>
  <si>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</si>
  <si>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</si>
  <si>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</si>
  <si>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</si>
  <si>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</si>
  <si>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</si>
  <si>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</si>
  <si>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</si>
  <si>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</si>
  <si>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</si>
  <si>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</si>
  <si>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</si>
  <si>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</si>
  <si>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</si>
  <si>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</si>
  <si>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</si>
  <si>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</si>
  <si>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</si>
  <si>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</si>
  <si>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</si>
  <si>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</si>
  <si>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</si>
  <si>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</si>
  <si>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</si>
  <si>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</si>
  <si>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</si>
  <si>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</si>
  <si>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</si>
  <si>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</si>
  <si>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</si>
  <si>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</si>
  <si>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</si>
  <si>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</si>
  <si>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</si>
  <si>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</si>
  <si>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</si>
  <si>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</si>
  <si>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</si>
  <si>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</si>
  <si>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</si>
  <si>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</si>
  <si>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</si>
  <si>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</si>
  <si>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</si>
  <si>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</si>
  <si>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</si>
  <si>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</si>
  <si>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</si>
  <si>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</si>
  <si>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</si>
  <si>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</si>
  <si>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</si>
  <si>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</si>
  <si>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</si>
  <si>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</si>
  <si>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</si>
  <si>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</si>
  <si>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</si>
  <si>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</si>
  <si>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</si>
  <si>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</si>
  <si>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</si>
  <si>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</si>
  <si>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</si>
  <si>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</si>
  <si>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</si>
  <si>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</si>
  <si>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</si>
  <si>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</si>
  <si>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</si>
  <si>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</si>
  <si>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</si>
  <si>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</si>
  <si>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</si>
  <si>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</si>
  <si>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</si>
  <si>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</si>
  <si>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</si>
  <si>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</si>
  <si>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</si>
  <si>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</si>
  <si>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</si>
  <si>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</si>
  <si>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</si>
  <si>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</si>
  <si>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</si>
  <si>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</si>
  <si>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</si>
  <si>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</si>
  <si>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</si>
  <si>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</si>
  <si>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</si>
  <si>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</si>
  <si>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</si>
  <si>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</si>
  <si>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</si>
  <si>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</si>
  <si>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</si>
  <si>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</si>
  <si>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</si>
  <si>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</si>
  <si>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</si>
  <si>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</si>
  <si>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</si>
  <si>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</si>
  <si>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</si>
  <si>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</si>
  <si>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</si>
  <si>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</si>
  <si>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</si>
  <si>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</si>
  <si>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</si>
  <si>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</si>
  <si>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</si>
  <si>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</si>
  <si>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</si>
  <si>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</si>
  <si>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</si>
  <si>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</si>
  <si>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</si>
  <si>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</si>
  <si>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</si>
  <si>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</si>
  <si>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</si>
  <si>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</si>
  <si>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</si>
  <si>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</si>
  <si>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</si>
  <si>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</si>
  <si>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</si>
  <si>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</si>
  <si>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</si>
  <si>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</si>
  <si>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</si>
  <si>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</si>
  <si>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</si>
  <si>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</si>
  <si>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</si>
  <si>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</si>
  <si>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</si>
  <si>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</si>
  <si>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</si>
  <si>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</si>
  <si>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</si>
  <si>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</si>
  <si>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</si>
  <si>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</si>
  <si>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</si>
  <si>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</si>
  <si>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</si>
  <si>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</si>
  <si>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</si>
  <si>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</si>
  <si>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</si>
  <si>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</si>
  <si>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</si>
  <si>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</si>
  <si>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</si>
  <si>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</si>
  <si>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</si>
  <si>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</si>
  <si>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</si>
  <si>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</si>
  <si>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</si>
  <si>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</si>
  <si>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</si>
  <si>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</si>
  <si>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</si>
  <si>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</si>
  <si>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</si>
  <si>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</si>
  <si>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</si>
  <si>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</si>
  <si>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</si>
  <si>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</si>
  <si>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</si>
  <si>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</si>
  <si>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</si>
  <si>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</si>
  <si>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</si>
  <si>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</si>
  <si>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</si>
  <si>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</si>
  <si>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</si>
  <si>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</si>
  <si>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</si>
  <si>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</si>
  <si>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</si>
  <si>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</si>
  <si>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</si>
  <si>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</si>
  <si>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</si>
  <si>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</si>
  <si>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</si>
  <si>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</si>
  <si>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</si>
  <si>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</si>
  <si>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</si>
  <si>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</si>
  <si>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</si>
  <si>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</si>
  <si>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</si>
  <si>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</si>
  <si>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</si>
  <si>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</si>
  <si>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</si>
  <si>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</si>
  <si>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</si>
  <si>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</si>
  <si>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</si>
  <si>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</si>
  <si>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</si>
  <si>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</si>
  <si>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</si>
  <si>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</si>
  <si>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</si>
  <si>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</si>
  <si>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</si>
  <si>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</si>
  <si>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</si>
  <si>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</si>
  <si>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</si>
  <si>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</si>
  <si>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</si>
  <si>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</si>
  <si>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</si>
  <si>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</si>
  <si>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</si>
  <si>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</si>
  <si>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</si>
  <si>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</si>
  <si>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</si>
  <si>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</si>
  <si>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</si>
  <si>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</si>
  <si>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</si>
  <si>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</si>
  <si>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</si>
  <si>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</si>
  <si>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</si>
  <si>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</si>
  <si>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</si>
  <si>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</si>
  <si>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</si>
  <si>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</si>
  <si>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</si>
  <si>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</si>
  <si>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</si>
  <si>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</si>
  <si>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</si>
  <si>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</si>
  <si>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</si>
  <si>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</si>
  <si>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</si>
  <si>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</si>
  <si>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</si>
  <si>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</si>
  <si>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</si>
  <si>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</si>
  <si>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</si>
  <si>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</si>
  <si>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</si>
  <si>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</si>
  <si>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</si>
  <si>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</si>
  <si>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</si>
  <si>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</si>
  <si>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</si>
  <si>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</si>
  <si>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</si>
  <si>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</si>
  <si>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</si>
  <si>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</si>
  <si>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</si>
  <si>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</si>
  <si>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</si>
  <si>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</si>
  <si>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</si>
  <si>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</si>
  <si>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</si>
  <si>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</si>
  <si>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</si>
  <si>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</si>
  <si>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</si>
  <si>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</si>
  <si>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</si>
  <si>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</si>
  <si>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</si>
  <si>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</si>
  <si>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</si>
  <si>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</si>
  <si>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</si>
  <si>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</si>
  <si>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</si>
  <si>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</si>
  <si>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</si>
  <si>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</si>
  <si>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</si>
  <si>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</si>
  <si>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</si>
  <si>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</si>
  <si>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</si>
  <si>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</si>
  <si>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</si>
  <si>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</si>
  <si>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</si>
  <si>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</si>
  <si>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</si>
  <si>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</si>
  <si>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</si>
  <si>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</si>
  <si>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</si>
  <si>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</si>
  <si>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</si>
  <si>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</si>
  <si>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</si>
  <si>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</si>
  <si>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</si>
  <si>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</si>
  <si>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</si>
  <si>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</si>
  <si>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</si>
  <si>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</si>
  <si>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</si>
  <si>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</si>
  <si>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</si>
  <si>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</si>
  <si>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</si>
  <si>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</si>
  <si>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</si>
  <si>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</si>
  <si>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</si>
  <si>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</si>
  <si>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</si>
  <si>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</si>
  <si>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</si>
  <si>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</si>
  <si>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</si>
  <si>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</si>
  <si>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</si>
  <si>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</si>
  <si>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</si>
  <si>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</si>
  <si>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</si>
  <si>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</si>
  <si>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</si>
  <si>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</si>
  <si>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</si>
  <si>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</si>
  <si>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</si>
  <si>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</si>
  <si>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</si>
  <si>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</si>
  <si>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</si>
  <si>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</si>
  <si>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</si>
  <si>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</si>
  <si>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</si>
  <si>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</si>
  <si>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</si>
  <si>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</si>
  <si>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</si>
  <si>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</si>
  <si>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</si>
  <si>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</si>
  <si>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</si>
  <si>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</si>
  <si>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</si>
  <si>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</si>
  <si>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</si>
  <si>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</si>
  <si>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</si>
  <si>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</si>
  <si>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</si>
  <si>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</si>
  <si>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</si>
  <si>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</si>
  <si>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</si>
  <si>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</si>
  <si>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</si>
  <si>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</si>
  <si>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</si>
  <si>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</si>
  <si>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</si>
  <si>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</si>
  <si>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</si>
  <si>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</si>
  <si>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</si>
  <si>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</si>
  <si>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</si>
  <si>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</si>
  <si>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</si>
  <si>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</si>
  <si>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</si>
  <si>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</si>
  <si>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</si>
  <si>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</si>
  <si>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</si>
  <si>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</si>
  <si>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</si>
  <si>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</si>
  <si>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</si>
  <si>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</si>
  <si>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</si>
  <si>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</si>
  <si>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</si>
  <si>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</si>
  <si>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</si>
  <si>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</si>
  <si>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</si>
  <si>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</si>
  <si>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</si>
  <si>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</si>
  <si>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</si>
  <si>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</si>
  <si>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</si>
  <si>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</si>
  <si>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</si>
  <si>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</si>
  <si>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</si>
  <si>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</si>
  <si>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</si>
  <si>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</si>
  <si>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</si>
  <si>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</si>
  <si>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</si>
  <si>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</si>
  <si>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</si>
  <si>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</si>
  <si>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</si>
  <si>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</si>
  <si>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</si>
  <si>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</si>
  <si>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</si>
  <si>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</si>
  <si>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</si>
  <si>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</si>
  <si>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</si>
  <si>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</si>
  <si>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</si>
  <si>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</si>
  <si>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</si>
  <si>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</si>
  <si>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</si>
  <si>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</si>
  <si>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</si>
  <si>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</si>
  <si>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</si>
  <si>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</si>
  <si>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</si>
  <si>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</si>
  <si>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</si>
  <si>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</si>
  <si>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</si>
  <si>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</si>
  <si>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</si>
  <si>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</si>
  <si>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</si>
  <si>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</si>
  <si>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</si>
  <si>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</si>
  <si>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</si>
  <si>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</si>
  <si>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</si>
  <si>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</si>
  <si>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</si>
  <si>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</si>
  <si>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</si>
  <si>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</si>
  <si>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</si>
  <si>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</si>
  <si>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</si>
  <si>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</si>
  <si>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</si>
  <si>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</si>
  <si>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</si>
  <si>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</si>
  <si>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</si>
  <si>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</si>
  <si>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</si>
  <si>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</si>
  <si>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</si>
  <si>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</si>
  <si>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</si>
  <si>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</si>
  <si>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</si>
  <si>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</si>
  <si>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</si>
  <si>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</si>
  <si>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</si>
  <si>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</si>
  <si>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</si>
  <si>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</si>
  <si>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</si>
  <si>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</si>
  <si>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</si>
  <si>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</si>
  <si>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</si>
  <si>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</si>
  <si>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</si>
  <si>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</si>
  <si>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</si>
  <si>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</si>
  <si>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</si>
  <si>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</si>
  <si>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</si>
  <si>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</si>
  <si>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</si>
  <si>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</si>
  <si>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</si>
  <si>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</si>
  <si>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</si>
  <si>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</si>
  <si>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</si>
  <si>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</si>
  <si>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</si>
  <si>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</si>
  <si>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</si>
  <si>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</si>
  <si>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</si>
  <si>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</si>
  <si>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</si>
  <si>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</si>
  <si>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</si>
  <si>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</si>
  <si>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</si>
  <si>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</si>
  <si>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</si>
  <si>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</si>
  <si>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</si>
  <si>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</si>
  <si>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</si>
  <si>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</si>
  <si>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</si>
  <si>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</si>
  <si>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</si>
  <si>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</si>
  <si>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</si>
  <si>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</si>
  <si>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</si>
  <si>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</si>
  <si>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</si>
  <si>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</si>
  <si>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</si>
  <si>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</si>
  <si>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</si>
  <si>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</si>
  <si>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</si>
  <si>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</si>
  <si>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</si>
  <si>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</si>
  <si>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</si>
  <si>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</si>
  <si>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</si>
  <si>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</si>
  <si>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</si>
  <si>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</si>
  <si>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</si>
  <si>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</si>
  <si>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</si>
  <si>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</si>
  <si>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</si>
  <si>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</si>
  <si>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</si>
  <si>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</si>
  <si>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</si>
  <si>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</si>
  <si>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</si>
  <si>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</si>
  <si>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</si>
  <si>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</si>
  <si>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</si>
  <si>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</si>
  <si>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</si>
  <si>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</si>
  <si>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</si>
  <si>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</si>
  <si>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</si>
  <si>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</si>
  <si>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</si>
  <si>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</si>
  <si>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</si>
  <si>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</si>
  <si>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</si>
  <si>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</si>
  <si>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</si>
  <si>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</si>
  <si>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</si>
  <si>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</si>
  <si>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</si>
  <si>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</si>
  <si>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</si>
  <si>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</si>
  <si>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</si>
  <si>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</si>
  <si>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</si>
  <si>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</si>
  <si>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</si>
  <si>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</si>
  <si>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</si>
  <si>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</si>
  <si>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</si>
  <si>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</si>
  <si>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</si>
  <si>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</si>
  <si>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</si>
  <si>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</si>
  <si>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</si>
  <si>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</si>
  <si>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</si>
  <si>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</si>
  <si>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</si>
  <si>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</si>
  <si>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</si>
  <si>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</si>
  <si>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</si>
  <si>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</si>
  <si>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</si>
  <si>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</si>
  <si>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</si>
  <si>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</si>
  <si>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</si>
  <si>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</si>
  <si>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</si>
  <si>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</si>
  <si>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</si>
  <si>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</si>
  <si>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</si>
  <si>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</si>
  <si>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</si>
  <si>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</si>
  <si>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</si>
  <si>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</si>
  <si>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</si>
  <si>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</si>
  <si>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</si>
  <si>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</si>
  <si>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</si>
  <si>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</si>
  <si>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</si>
  <si>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</si>
  <si>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</si>
  <si>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</si>
  <si>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</si>
  <si>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</si>
  <si>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</si>
  <si>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</si>
  <si>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</si>
  <si>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</si>
  <si>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</si>
  <si>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</si>
  <si>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</si>
  <si>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</si>
  <si>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</si>
  <si>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</si>
  <si>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</si>
  <si>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</si>
  <si>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</si>
  <si>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</si>
  <si>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</si>
  <si>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</si>
  <si>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</si>
  <si>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</si>
  <si>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</si>
  <si>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</si>
  <si>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</si>
  <si>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</si>
  <si>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</si>
  <si>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</si>
  <si>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</si>
  <si>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</si>
  <si>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</si>
  <si>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</si>
  <si>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</si>
  <si>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</si>
  <si>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</si>
  <si>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</si>
  <si>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</si>
  <si>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</si>
  <si>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</si>
  <si>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</si>
  <si>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</si>
  <si>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</si>
  <si>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</si>
  <si>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</si>
  <si>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</si>
  <si>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</si>
  <si>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</si>
  <si>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</si>
  <si>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</si>
  <si>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</si>
  <si>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</si>
  <si>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</si>
  <si>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</si>
  <si>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</si>
  <si>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</si>
  <si>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</si>
  <si>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</si>
  <si>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</si>
  <si>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</si>
  <si>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</si>
  <si>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</si>
  <si>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</si>
  <si>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</si>
  <si>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</si>
  <si>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</si>
  <si>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</si>
  <si>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</si>
  <si>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</si>
  <si>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</si>
  <si>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</si>
  <si>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</si>
  <si>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</si>
  <si>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</si>
  <si>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</si>
  <si>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</si>
  <si>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</si>
  <si>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</si>
  <si>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</si>
  <si>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</si>
  <si>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</si>
  <si>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</si>
  <si>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</si>
  <si>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</si>
  <si>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</si>
  <si>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</si>
  <si>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</si>
  <si>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</si>
  <si>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</si>
  <si>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</si>
  <si>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</si>
  <si>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</si>
  <si>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</si>
  <si>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</si>
  <si>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</si>
  <si>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</si>
  <si>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</si>
  <si>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</si>
  <si>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</si>
  <si>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</si>
  <si>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</si>
  <si>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</si>
  <si>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</si>
  <si>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</si>
  <si>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</si>
  <si>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</si>
  <si>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</si>
  <si>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</si>
  <si>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</si>
  <si>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</si>
  <si>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</si>
  <si>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</si>
  <si>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</si>
  <si>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</si>
  <si>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</si>
  <si>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</si>
  <si>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</si>
  <si>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</si>
  <si>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</si>
  <si>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</si>
  <si>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</si>
  <si>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</si>
  <si>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</si>
  <si>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</si>
  <si>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</si>
  <si>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</si>
  <si>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</si>
  <si>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</si>
  <si>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</si>
  <si>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</si>
  <si>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</si>
  <si>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</si>
  <si>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</si>
  <si>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</si>
  <si>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</si>
  <si>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</si>
  <si>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</si>
  <si>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</si>
  <si>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</si>
  <si>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</si>
  <si>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</si>
  <si>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</si>
  <si>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</si>
  <si>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</si>
  <si>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</si>
  <si>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</si>
  <si>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</si>
  <si>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</si>
  <si>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</si>
  <si>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</si>
  <si>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</si>
  <si>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</si>
  <si>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</si>
  <si>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</si>
  <si>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</si>
  <si>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</si>
  <si>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</si>
  <si>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</si>
  <si>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</si>
  <si>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</si>
  <si>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</si>
  <si>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</si>
  <si>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</si>
  <si>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</si>
  <si>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</si>
  <si>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</si>
  <si>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</si>
  <si>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</si>
  <si>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</si>
  <si>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</si>
  <si>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</si>
  <si>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</si>
  <si>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</si>
  <si>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</si>
  <si>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</si>
  <si>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</si>
  <si>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</si>
  <si>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</si>
  <si>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</si>
  <si>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</si>
  <si>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</si>
  <si>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</si>
  <si>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</si>
  <si>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</si>
  <si>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</si>
  <si>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</si>
  <si>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</si>
  <si>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</si>
  <si>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</si>
  <si>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</si>
  <si>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</si>
  <si>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</si>
  <si>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</si>
  <si>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</si>
  <si>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</si>
  <si>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</si>
  <si>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</si>
  <si>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</si>
  <si>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</si>
  <si>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</si>
  <si>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</si>
  <si>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</si>
  <si>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</si>
  <si>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</si>
  <si>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</si>
  <si>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</si>
  <si>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</si>
  <si>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</si>
  <si>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</si>
  <si>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</si>
  <si>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</si>
  <si>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</si>
  <si>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</si>
  <si>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</si>
  <si>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</si>
  <si>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</si>
  <si>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</si>
  <si>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</si>
  <si>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</si>
  <si>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</si>
  <si>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</si>
  <si>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</si>
  <si>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</si>
  <si>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</si>
  <si>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</si>
  <si>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</si>
  <si>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</si>
  <si>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</si>
  <si>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</si>
  <si>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</si>
  <si>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</si>
  <si>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</si>
  <si>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</si>
  <si>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</si>
  <si>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</si>
  <si>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</si>
  <si>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</si>
  <si>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</si>
  <si>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</si>
  <si>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</si>
  <si>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</si>
  <si>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</si>
  <si>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</si>
  <si>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</si>
  <si>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</si>
  <si>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</si>
  <si>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</si>
  <si>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</si>
  <si>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</si>
  <si>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</si>
  <si>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</si>
  <si>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</si>
  <si>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</si>
  <si>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</si>
  <si>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</si>
  <si>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</si>
  <si>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</si>
  <si>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</si>
  <si>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</si>
  <si>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</si>
  <si>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</si>
  <si>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</si>
  <si>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</si>
  <si>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</si>
  <si>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</si>
  <si>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</si>
  <si>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</si>
  <si>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</si>
  <si>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</si>
  <si>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</si>
  <si>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</si>
  <si>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</si>
  <si>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</si>
  <si>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</si>
  <si>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</si>
  <si>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</si>
  <si>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</si>
  <si>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</si>
  <si>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</si>
  <si>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</si>
  <si>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</si>
  <si>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</si>
  <si>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</si>
  <si>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</si>
  <si>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</si>
  <si>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</si>
  <si>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</si>
  <si>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</si>
  <si>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</si>
  <si>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</si>
  <si>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</si>
  <si>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</si>
  <si>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</si>
  <si>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</si>
  <si>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</si>
  <si>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</si>
  <si>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</si>
  <si>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</si>
  <si>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</si>
  <si>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</si>
  <si>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</si>
  <si>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</si>
  <si>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</si>
  <si>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</si>
  <si>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</si>
  <si>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</si>
  <si>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</si>
  <si>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</si>
  <si>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</si>
  <si>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</si>
  <si>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</si>
  <si>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</si>
  <si>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</si>
  <si>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</si>
  <si>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</si>
  <si>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</si>
  <si>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</si>
  <si>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</si>
  <si>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</si>
  <si>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</si>
  <si>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</si>
  <si>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</si>
  <si>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</si>
  <si>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</si>
  <si>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</si>
  <si>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</si>
  <si>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</si>
  <si>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</si>
  <si>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</si>
  <si>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</si>
  <si>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</si>
  <si>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</si>
  <si>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</si>
  <si>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</si>
  <si>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</si>
  <si>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</si>
  <si>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</si>
  <si>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</si>
  <si>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</si>
  <si>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</si>
  <si>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</si>
  <si>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</si>
  <si>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</si>
  <si>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</si>
  <si>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</si>
  <si>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</si>
  <si>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</si>
  <si>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</si>
  <si>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</si>
  <si>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</si>
  <si>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</si>
  <si>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</si>
  <si>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</si>
  <si>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</si>
  <si>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</si>
  <si>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</si>
  <si>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</si>
  <si>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</si>
  <si>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</si>
  <si>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</si>
  <si>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</si>
  <si>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</si>
  <si>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</si>
  <si>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</si>
  <si>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</si>
  <si>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</si>
  <si>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</si>
  <si>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</si>
  <si>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</si>
  <si>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</si>
  <si>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</si>
  <si>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</si>
  <si>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</si>
  <si>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</si>
  <si>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</si>
  <si>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</si>
  <si>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</si>
  <si>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</si>
  <si>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</si>
  <si>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</si>
  <si>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</si>
  <si>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</si>
  <si>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</si>
  <si>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</si>
  <si>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</si>
  <si>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</si>
  <si>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</si>
  <si>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</si>
  <si>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</si>
  <si>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</si>
  <si>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</si>
  <si>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</si>
  <si>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</si>
  <si>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</si>
  <si>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</si>
  <si>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</si>
  <si>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</si>
  <si>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</si>
  <si>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</si>
  <si>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</si>
  <si>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</si>
  <si>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</si>
  <si>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</si>
  <si>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</si>
  <si>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</si>
  <si>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</si>
  <si>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</si>
  <si>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</si>
  <si>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</si>
  <si>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</si>
  <si>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</si>
  <si>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</si>
  <si>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</si>
  <si>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</si>
  <si>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</si>
  <si>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</si>
  <si>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</si>
  <si>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</si>
  <si>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</si>
  <si>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</si>
  <si>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</si>
  <si>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</si>
  <si>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</si>
  <si>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</si>
  <si>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</si>
  <si>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</si>
  <si>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</si>
  <si>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</si>
  <si>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</si>
  <si>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</si>
  <si>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</si>
  <si>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</si>
  <si>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</si>
  <si>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</si>
  <si>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</si>
  <si>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</si>
  <si>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</si>
  <si>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</si>
  <si>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</si>
  <si>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</si>
  <si>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</si>
  <si>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</si>
  <si>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</si>
  <si>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</si>
  <si>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</si>
  <si>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</si>
  <si>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</si>
  <si>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</si>
  <si>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</si>
  <si>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</si>
  <si>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</si>
  <si>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</si>
  <si>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</si>
  <si>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</si>
  <si>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</si>
  <si>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</si>
  <si>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</si>
  <si>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</si>
  <si>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</si>
  <si>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</si>
  <si>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</si>
  <si>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</si>
  <si>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</si>
  <si>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</si>
  <si>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</si>
  <si>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</si>
  <si>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</si>
  <si>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</si>
  <si>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</si>
  <si>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</si>
  <si>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</si>
  <si>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</si>
  <si>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</si>
  <si>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</si>
  <si>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</si>
  <si>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</si>
  <si>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</si>
  <si>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</si>
  <si>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</si>
  <si>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</si>
  <si>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</si>
  <si>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</si>
  <si>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</si>
  <si>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</si>
  <si>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</si>
  <si>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</si>
  <si>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</si>
  <si>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</si>
  <si>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</si>
  <si>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</si>
  <si>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</si>
  <si>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</si>
  <si>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</si>
  <si>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</si>
  <si>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</si>
  <si>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</si>
  <si>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</si>
  <si>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</si>
  <si>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</si>
  <si>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</si>
  <si>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</si>
  <si>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</si>
  <si>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</si>
  <si>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</si>
  <si>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</si>
  <si>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</si>
  <si>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</si>
  <si>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</si>
  <si>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</si>
  <si>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</si>
  <si>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</si>
  <si>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</si>
  <si>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</si>
  <si>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</si>
  <si>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</si>
  <si>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</si>
  <si>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</si>
  <si>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</si>
  <si>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</si>
  <si>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</si>
  <si>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</si>
  <si>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</si>
  <si>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</si>
  <si>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</si>
  <si>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</si>
  <si>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</si>
  <si>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</si>
  <si>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</si>
  <si>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</si>
  <si>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</si>
  <si>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</si>
  <si>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</si>
  <si>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</si>
  <si>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</si>
  <si>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</si>
  <si>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</si>
  <si>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</si>
  <si>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</si>
  <si>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</si>
  <si>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</si>
  <si>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</si>
  <si>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</si>
  <si>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</si>
  <si>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</si>
  <si>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</si>
  <si>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</si>
  <si>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</si>
  <si>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</si>
  <si>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</si>
  <si>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</si>
  <si>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</si>
  <si>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</si>
  <si>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</si>
  <si>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</si>
  <si>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</si>
  <si>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</si>
  <si>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</si>
  <si>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</si>
  <si>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</si>
  <si>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</si>
  <si>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</si>
  <si>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</si>
  <si>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</si>
  <si>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</si>
  <si>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</si>
  <si>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</si>
  <si>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</si>
  <si>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</si>
  <si>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</si>
  <si>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</si>
  <si>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</si>
  <si>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</si>
  <si>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</si>
  <si>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</si>
  <si>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</si>
  <si>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</si>
  <si>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</si>
  <si>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</si>
  <si>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</si>
  <si>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</si>
  <si>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</si>
  <si>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</si>
  <si>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</si>
  <si>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</si>
  <si>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</si>
  <si>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</si>
  <si>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</si>
  <si>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</si>
  <si>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</si>
  <si>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</si>
  <si>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</si>
  <si>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</si>
  <si>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</si>
  <si>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</si>
  <si>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</si>
  <si>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</si>
  <si>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</si>
  <si>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</si>
  <si>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</si>
  <si>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</si>
  <si>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</si>
  <si>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</si>
  <si>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</si>
  <si>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</si>
  <si>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</si>
  <si>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</si>
  <si>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</si>
  <si>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</si>
  <si>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</si>
  <si>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</si>
  <si>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</si>
  <si>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</si>
  <si>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</si>
  <si>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</si>
  <si>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</si>
  <si>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</si>
  <si>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</si>
  <si>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</si>
  <si>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</si>
  <si>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</si>
  <si>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</si>
  <si>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</si>
  <si>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</si>
  <si>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</si>
  <si>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</si>
  <si>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</si>
  <si>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</si>
  <si>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</si>
  <si>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</si>
  <si>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</si>
  <si>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</si>
  <si>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</si>
  <si>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</si>
  <si>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</si>
  <si>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</si>
  <si>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</si>
  <si>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</si>
  <si>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</si>
  <si>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</si>
  <si>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</si>
  <si>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</si>
  <si>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</si>
  <si>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</si>
  <si>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</si>
  <si>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</si>
  <si>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</si>
  <si>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</si>
  <si>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</si>
  <si>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</si>
  <si>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</si>
  <si>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</si>
  <si>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</si>
  <si>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</si>
  <si>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</si>
  <si>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</si>
  <si>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</si>
  <si>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</si>
  <si>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</si>
  <si>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</si>
  <si>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</si>
  <si>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</si>
  <si>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</si>
  <si>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</si>
  <si>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</si>
  <si>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</si>
  <si>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</si>
  <si>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</si>
  <si>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</si>
  <si>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</si>
  <si>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</si>
  <si>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</si>
  <si>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</si>
  <si>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</si>
  <si>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</si>
  <si>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</si>
  <si>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</si>
  <si>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</si>
  <si>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</si>
  <si>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</si>
  <si>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</si>
  <si>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</si>
  <si>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</si>
  <si>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</si>
  <si>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</si>
  <si>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</si>
  <si>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</si>
  <si>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</si>
  <si>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</si>
  <si>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</si>
  <si>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</si>
  <si>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</si>
  <si>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</si>
  <si>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</si>
  <si>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</si>
  <si>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</si>
  <si>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</si>
  <si>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</si>
  <si>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</si>
  <si>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</si>
  <si>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</si>
  <si>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</si>
  <si>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</si>
  <si>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</si>
  <si>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</si>
  <si>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</si>
  <si>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</si>
  <si>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</si>
  <si>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</si>
  <si>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</si>
  <si>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</si>
  <si>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</si>
  <si>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</si>
  <si>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</si>
  <si>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</si>
  <si>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</si>
  <si>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</si>
  <si>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</si>
  <si>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</si>
  <si>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</si>
  <si>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</si>
  <si>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</si>
  <si>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</si>
  <si>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</si>
  <si>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</si>
  <si>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</si>
  <si>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</si>
  <si>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</si>
  <si>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</si>
  <si>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</si>
  <si>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</si>
  <si>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</si>
  <si>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</si>
  <si>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</si>
  <si>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</si>
  <si>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</si>
  <si>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</si>
  <si>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</si>
  <si>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</si>
  <si>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</si>
  <si>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</si>
  <si>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</si>
  <si>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</si>
  <si>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</si>
  <si>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</si>
  <si>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</si>
  <si>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</si>
  <si>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</si>
  <si>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</si>
  <si>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</si>
  <si>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</si>
  <si>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</si>
  <si>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</si>
  <si>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</si>
  <si>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</si>
  <si>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</si>
  <si>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</si>
  <si>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</si>
  <si>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</si>
  <si>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</si>
  <si>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</si>
  <si>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</si>
  <si>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</si>
  <si>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</si>
  <si>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</si>
  <si>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</si>
  <si>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</si>
  <si>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</si>
  <si>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</si>
  <si>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</si>
  <si>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</si>
  <si>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</si>
  <si>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</si>
  <si>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</si>
  <si>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</si>
  <si>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</si>
  <si>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</si>
  <si>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</si>
  <si>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</si>
  <si>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</si>
  <si>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</si>
  <si>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</si>
  <si>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</si>
  <si>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</si>
  <si>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</si>
  <si>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</si>
  <si>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</si>
  <si>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</si>
  <si>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</si>
  <si>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</si>
  <si>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</si>
  <si>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</si>
  <si>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</si>
  <si>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</si>
  <si>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</si>
  <si>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</si>
  <si>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</si>
  <si>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</si>
  <si>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</si>
  <si>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</si>
  <si>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</si>
  <si>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</si>
  <si>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</si>
  <si>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</si>
  <si>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</si>
  <si>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</si>
  <si>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</si>
  <si>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</si>
  <si>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</si>
  <si>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</si>
  <si>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</si>
  <si>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</si>
  <si>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</si>
  <si>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</si>
  <si>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</si>
  <si>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</si>
  <si>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</si>
  <si>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</si>
  <si>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</si>
  <si>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</si>
  <si>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</si>
  <si>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</si>
  <si>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</si>
  <si>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</si>
  <si>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</si>
  <si>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</si>
  <si>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</si>
  <si>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</si>
  <si>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</si>
  <si>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</si>
  <si>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</si>
  <si>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</si>
  <si>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</si>
  <si>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</si>
  <si>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</si>
  <si>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</si>
  <si>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</si>
  <si>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</si>
  <si>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</si>
  <si>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</si>
  <si>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</si>
  <si>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</si>
  <si>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</si>
  <si>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</si>
  <si>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</si>
  <si>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</si>
  <si>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</si>
  <si>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</si>
  <si>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</si>
  <si>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</si>
  <si>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</si>
  <si>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</si>
  <si>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</si>
  <si>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</si>
  <si>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</si>
  <si>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</si>
  <si>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</si>
  <si>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</si>
  <si>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</si>
  <si>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</si>
  <si>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</si>
  <si>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</si>
  <si>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</si>
  <si>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</si>
  <si>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</si>
  <si>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</si>
  <si>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</si>
  <si>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</si>
  <si>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</si>
  <si>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</si>
  <si>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</si>
  <si>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</si>
  <si>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</si>
  <si>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</si>
  <si>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</si>
  <si>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</si>
  <si>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</si>
  <si>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</si>
  <si>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</si>
  <si>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</si>
  <si>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</si>
  <si>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</si>
  <si>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</si>
  <si>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</si>
  <si>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</si>
  <si>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</si>
  <si>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</si>
  <si>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</si>
  <si>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</si>
  <si>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</si>
  <si>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</si>
  <si>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</si>
  <si>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</si>
  <si>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</si>
  <si>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</si>
  <si>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</si>
  <si>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</si>
  <si>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</si>
  <si>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</si>
  <si>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</si>
  <si>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</si>
  <si>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</si>
  <si>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</si>
  <si>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</si>
  <si>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</si>
  <si>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</si>
  <si>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</si>
  <si>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</si>
  <si>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</si>
  <si>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</si>
  <si>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</si>
  <si>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</si>
  <si>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</si>
  <si>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</si>
  <si>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</si>
  <si>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</si>
  <si>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</si>
  <si>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</si>
  <si>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</si>
  <si>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</si>
  <si>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</si>
  <si>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</si>
  <si>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</si>
  <si>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</si>
  <si>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</si>
  <si>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</si>
  <si>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</si>
  <si>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</si>
  <si>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</si>
  <si>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</si>
  <si>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</si>
  <si>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</si>
  <si>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</si>
  <si>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</si>
  <si>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</si>
  <si>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</si>
  <si>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</si>
  <si>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</si>
  <si>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</si>
  <si>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</si>
  <si>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</si>
  <si>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</si>
  <si>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</si>
  <si>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</si>
  <si>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</si>
  <si>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</si>
  <si>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</si>
  <si>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</si>
  <si>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</si>
  <si>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</si>
  <si>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</si>
  <si>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</si>
  <si>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</si>
  <si>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</si>
  <si>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</si>
  <si>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</si>
  <si>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</si>
  <si>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</si>
  <si>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</si>
  <si>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</si>
  <si>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</si>
  <si>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</si>
  <si>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</si>
  <si>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</si>
  <si>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</si>
  <si>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</si>
  <si>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</si>
  <si>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</si>
  <si>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</si>
  <si>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</si>
  <si>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</si>
  <si>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</si>
  <si>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</si>
  <si>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</si>
  <si>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</si>
  <si>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</si>
  <si>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</si>
  <si>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</si>
  <si>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</si>
  <si>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</si>
  <si>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</si>
  <si>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</si>
  <si>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</si>
  <si>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</si>
  <si>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</si>
  <si>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</si>
  <si>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</si>
  <si>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</si>
  <si>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</si>
  <si>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</si>
  <si>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</si>
  <si>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</si>
  <si>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</si>
  <si>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</si>
  <si>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</si>
  <si>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</si>
  <si>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</si>
  <si>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</si>
  <si>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</si>
  <si>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</si>
  <si>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</si>
  <si>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</si>
  <si>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</si>
  <si>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</si>
  <si>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</si>
  <si>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</si>
  <si>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</si>
  <si>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</si>
  <si>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</si>
  <si>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</si>
  <si>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</si>
  <si>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</si>
  <si>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</si>
  <si>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</si>
  <si>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</si>
  <si>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</si>
  <si>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</si>
  <si>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</si>
  <si>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</si>
  <si>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</si>
  <si>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</si>
  <si>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</si>
  <si>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</si>
  <si>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</si>
  <si>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</si>
  <si>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</si>
  <si>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</si>
  <si>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</si>
  <si>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</si>
  <si>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</si>
  <si>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</si>
  <si>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</si>
  <si>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</si>
  <si>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</si>
  <si>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</si>
  <si>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</si>
  <si>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</si>
  <si>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</si>
  <si>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</si>
  <si>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</si>
  <si>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</si>
  <si>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</si>
  <si>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</si>
  <si>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</si>
  <si>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</si>
  <si>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</si>
  <si>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</si>
  <si>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</si>
  <si>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</si>
  <si>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</si>
  <si>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</si>
  <si>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</si>
  <si>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</si>
  <si>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</si>
  <si>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</si>
  <si>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</si>
  <si>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</si>
  <si>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</si>
  <si>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</si>
  <si>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</si>
  <si>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</si>
  <si>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</si>
  <si>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</si>
  <si>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</si>
  <si>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</si>
  <si>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</si>
  <si>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</si>
  <si>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</si>
  <si>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</si>
  <si>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</si>
  <si>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</si>
  <si>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</si>
  <si>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</si>
  <si>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</si>
  <si>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</si>
  <si>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</si>
  <si>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</si>
  <si>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</si>
  <si>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</si>
  <si>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</si>
  <si>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</si>
  <si>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</si>
  <si>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</si>
  <si>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</si>
  <si>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</si>
  <si>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</si>
  <si>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</si>
  <si>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</si>
  <si>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</si>
  <si>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</si>
  <si>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</si>
  <si>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</si>
  <si>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</si>
  <si>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</si>
  <si>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</si>
  <si>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</si>
  <si>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</si>
  <si>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</si>
  <si>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</si>
  <si>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</si>
  <si>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</si>
  <si>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</si>
  <si>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</si>
  <si>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</si>
  <si>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</si>
  <si>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</si>
  <si>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</si>
  <si>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</si>
  <si>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</si>
  <si>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</si>
  <si>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</si>
  <si>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</si>
  <si>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</si>
  <si>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</si>
  <si>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</si>
  <si>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</si>
  <si>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</si>
  <si>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</si>
  <si>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</si>
  <si>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</si>
  <si>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</si>
  <si>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</si>
  <si>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</si>
  <si>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</si>
  <si>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</si>
  <si>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</si>
  <si>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</si>
  <si>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</si>
  <si>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</si>
  <si>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</si>
  <si>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</si>
  <si>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</si>
  <si>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</si>
  <si>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</si>
  <si>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</si>
  <si>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</si>
  <si>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</si>
  <si>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</si>
  <si>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</si>
  <si>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</si>
  <si>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</si>
  <si>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</si>
  <si>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</si>
  <si>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</si>
  <si>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</si>
  <si>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</si>
  <si>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</si>
  <si>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</si>
  <si>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</si>
  <si>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</si>
  <si>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</si>
  <si>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</si>
  <si>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</si>
  <si>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</si>
  <si>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</si>
  <si>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</si>
  <si>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</si>
  <si>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</si>
  <si>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</si>
  <si>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</si>
  <si>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</si>
  <si>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</si>
  <si>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</si>
  <si>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</si>
  <si>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</si>
  <si>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</si>
  <si>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</si>
  <si>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</si>
  <si>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</si>
  <si>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</si>
  <si>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</si>
  <si>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</si>
  <si>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</si>
  <si>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</si>
  <si>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</si>
  <si>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</si>
  <si>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</si>
  <si>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</si>
  <si>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</si>
  <si>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</si>
  <si>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</si>
  <si>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</si>
  <si>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</si>
  <si>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</si>
  <si>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</si>
  <si>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</si>
  <si>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</si>
  <si>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</si>
  <si>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</si>
  <si>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</si>
  <si>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</si>
  <si>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</si>
  <si>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</si>
  <si>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</si>
  <si>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</si>
  <si>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</si>
  <si>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</si>
  <si>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</si>
  <si>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</si>
  <si>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</si>
  <si>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</si>
  <si>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</si>
  <si>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</si>
  <si>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</si>
  <si>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</si>
  <si>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</si>
  <si>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</si>
  <si>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</si>
  <si>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</si>
  <si>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</si>
  <si>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</si>
  <si>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</si>
  <si>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</si>
  <si>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</si>
  <si>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</si>
  <si>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</si>
  <si>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</si>
  <si>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</si>
  <si>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</si>
  <si>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</si>
  <si>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</si>
  <si>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</si>
  <si>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</si>
  <si>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</si>
  <si>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</si>
  <si>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</si>
  <si>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</si>
  <si>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</si>
  <si>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</si>
  <si>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</si>
  <si>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</si>
  <si>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</si>
  <si>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</si>
  <si>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</si>
  <si>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</si>
  <si>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</si>
  <si>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</si>
  <si>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</si>
  <si>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</si>
  <si>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</si>
  <si>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</si>
  <si>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</si>
  <si>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</si>
  <si>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</si>
  <si>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</si>
  <si>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</si>
  <si>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</si>
  <si>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</si>
  <si>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</si>
  <si>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</si>
  <si>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</si>
  <si>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</si>
  <si>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</si>
  <si>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</si>
  <si>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</si>
  <si>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</si>
  <si>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</si>
  <si>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</si>
  <si>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</si>
  <si>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</si>
  <si>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</si>
  <si>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</si>
  <si>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</si>
  <si>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</si>
  <si>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</si>
  <si>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</si>
  <si>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</si>
  <si>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</si>
  <si>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</si>
  <si>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</si>
  <si>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</si>
  <si>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</si>
  <si>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</si>
  <si>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</si>
  <si>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</si>
  <si>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</si>
  <si>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</si>
  <si>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</si>
  <si>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</si>
  <si>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</si>
  <si>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</si>
  <si>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</si>
  <si>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</si>
  <si>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</si>
  <si>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</si>
  <si>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</si>
  <si>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</si>
  <si>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</si>
  <si>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</si>
  <si>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</si>
  <si>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</si>
  <si>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</si>
  <si>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</si>
  <si>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</si>
  <si>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</si>
  <si>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</si>
  <si>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</si>
  <si>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</si>
  <si>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</si>
  <si>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</si>
  <si>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</si>
  <si>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</si>
  <si>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</si>
  <si>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</si>
  <si>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</si>
  <si>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</si>
  <si>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</si>
  <si>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</si>
  <si>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</si>
  <si>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</si>
  <si>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</si>
  <si>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</si>
  <si>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</si>
  <si>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</si>
  <si>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</si>
  <si>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</si>
  <si>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</si>
  <si>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</si>
  <si>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</si>
  <si>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</si>
  <si>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</si>
  <si>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</si>
  <si>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</si>
  <si>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</si>
  <si>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</si>
  <si>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</si>
  <si>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</si>
  <si>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</si>
  <si>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</si>
  <si>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</si>
  <si>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</si>
  <si>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</si>
  <si>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</si>
  <si>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</si>
  <si>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</si>
  <si>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</si>
  <si>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</si>
  <si>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</si>
  <si>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</si>
  <si>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</si>
  <si>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</si>
  <si>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</si>
  <si>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</si>
  <si>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</si>
  <si>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</si>
  <si>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</si>
  <si>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</si>
  <si>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</si>
  <si>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</si>
  <si>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</si>
  <si>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</si>
  <si>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</si>
  <si>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</si>
  <si>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</si>
  <si>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</si>
  <si>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</si>
  <si>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</si>
  <si>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</si>
  <si>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</si>
  <si>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</si>
  <si>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</si>
  <si>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</si>
  <si>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</si>
  <si>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</si>
  <si>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</si>
  <si>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</si>
  <si>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</si>
  <si>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</si>
  <si>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</si>
  <si>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</si>
  <si>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</si>
  <si>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</si>
  <si>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</si>
  <si>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</si>
  <si>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</si>
  <si>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</si>
  <si>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</si>
  <si>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</si>
  <si>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</si>
  <si>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</si>
  <si>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</si>
  <si>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</si>
  <si>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</si>
  <si>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</si>
  <si>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</si>
  <si>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</si>
  <si>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</si>
  <si>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</si>
  <si>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</si>
  <si>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</si>
  <si>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</si>
  <si>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</si>
  <si>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</si>
  <si>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</si>
  <si>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</si>
  <si>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</si>
  <si>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</si>
  <si>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</si>
  <si>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</si>
  <si>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</si>
  <si>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</si>
  <si>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</si>
  <si>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</si>
  <si>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</si>
  <si>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</si>
  <si>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</si>
  <si>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</si>
  <si>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</si>
  <si>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</si>
  <si>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</si>
  <si>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</si>
  <si>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</si>
  <si>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</si>
  <si>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</si>
  <si>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</si>
  <si>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</si>
  <si>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</si>
  <si>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</si>
  <si>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</si>
  <si>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</si>
  <si>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</si>
  <si>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</si>
  <si>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</si>
  <si>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</si>
  <si>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</si>
  <si>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</si>
  <si>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</si>
  <si>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</si>
  <si>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</si>
  <si>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</si>
  <si>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</si>
  <si>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</si>
  <si>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</si>
  <si>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</si>
  <si>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</si>
  <si>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</si>
  <si>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</si>
  <si>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</si>
  <si>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</si>
  <si>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</si>
  <si>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</si>
  <si>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</si>
  <si>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</si>
  <si>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</si>
  <si>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</si>
  <si>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</si>
  <si>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</si>
  <si>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</si>
  <si>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</si>
  <si>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</si>
  <si>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</si>
  <si>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</si>
  <si>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</si>
  <si>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</si>
  <si>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</si>
  <si>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</si>
  <si>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</si>
  <si>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</si>
  <si>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</si>
  <si>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</si>
  <si>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</si>
  <si>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</si>
  <si>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</si>
  <si>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</si>
  <si>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</si>
  <si>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</si>
  <si>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</si>
  <si>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</si>
  <si>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</si>
  <si>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</si>
  <si>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</si>
  <si>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</si>
  <si>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</si>
  <si>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</si>
  <si>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</si>
  <si>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</si>
  <si>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</si>
  <si>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</si>
  <si>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</si>
  <si>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</si>
  <si>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</si>
  <si>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</si>
  <si>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</si>
  <si>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</si>
  <si>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</si>
  <si>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</si>
  <si>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</si>
  <si>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</si>
  <si>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</si>
  <si>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</si>
  <si>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</si>
  <si>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</si>
  <si>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</si>
  <si>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</si>
  <si>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</si>
  <si>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</si>
  <si>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</si>
  <si>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</si>
  <si>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</si>
  <si>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</si>
  <si>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</si>
  <si>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</si>
  <si>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</si>
  <si>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</si>
  <si>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</si>
  <si>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</si>
  <si>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</si>
  <si>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</si>
  <si>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</si>
  <si>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</si>
  <si>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</si>
  <si>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</si>
  <si>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</si>
  <si>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</si>
  <si>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</si>
  <si>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</si>
  <si>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</si>
  <si>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</si>
  <si>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</si>
  <si>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</si>
  <si>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</si>
  <si>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</si>
  <si>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</si>
  <si>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</si>
  <si>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</si>
  <si>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</si>
  <si>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</si>
  <si>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</si>
  <si>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</si>
  <si>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</si>
  <si>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</si>
  <si>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</si>
  <si>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</si>
  <si>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</si>
  <si>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</si>
  <si>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</si>
  <si>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</si>
  <si>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</si>
  <si>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</si>
  <si>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</si>
  <si>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</si>
  <si>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</si>
  <si>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</si>
  <si>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</si>
  <si>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</si>
  <si>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</si>
  <si>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</si>
  <si>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</si>
  <si>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</si>
  <si>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</si>
  <si>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</si>
  <si>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</si>
  <si>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</si>
  <si>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</si>
  <si>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</si>
  <si>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</si>
  <si>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</si>
  <si>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</si>
  <si>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</si>
  <si>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</si>
  <si>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</si>
  <si>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</si>
  <si>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</si>
  <si>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</si>
  <si>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</si>
  <si>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</si>
  <si>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</si>
  <si>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</si>
  <si>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</si>
  <si>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</si>
  <si>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</si>
  <si>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</si>
  <si>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</si>
  <si>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</si>
  <si>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</si>
  <si>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</si>
  <si>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</si>
  <si>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</si>
  <si>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</si>
  <si>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</si>
  <si>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</si>
  <si>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</si>
  <si>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</si>
  <si>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</si>
  <si>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</si>
  <si>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</si>
  <si>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</si>
  <si>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</si>
  <si>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</si>
  <si>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</si>
  <si>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</si>
  <si>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</si>
  <si>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</si>
  <si>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</si>
  <si>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</si>
  <si>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</si>
  <si>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</si>
  <si>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</si>
  <si>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</si>
  <si>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</si>
  <si>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</si>
  <si>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</si>
  <si>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</si>
  <si>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</si>
  <si>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</si>
  <si>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</si>
  <si>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</si>
  <si>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</si>
  <si>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</si>
  <si>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</si>
  <si>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</si>
  <si>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</si>
  <si>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</si>
  <si>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</si>
  <si>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</si>
  <si>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</si>
  <si>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</si>
  <si>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</si>
  <si>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</si>
  <si>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</si>
  <si>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</si>
  <si>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</si>
  <si>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</si>
  <si>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</si>
  <si>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</si>
  <si>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</si>
  <si>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</si>
  <si>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</si>
  <si>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</si>
  <si>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</si>
  <si>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</si>
  <si>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</si>
  <si>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</si>
  <si>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</si>
  <si>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</si>
  <si>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</si>
  <si>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</si>
  <si>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</si>
  <si>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</si>
  <si>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</si>
  <si>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</si>
  <si>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</si>
  <si>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</si>
  <si>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</si>
  <si>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</si>
  <si>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</si>
  <si>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</si>
  <si>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</si>
  <si>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</si>
  <si>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</si>
  <si>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</si>
  <si>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</si>
  <si>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</si>
  <si>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</si>
  <si>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</si>
  <si>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</si>
  <si>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</si>
  <si>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</si>
  <si>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</si>
  <si>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</si>
  <si>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</si>
  <si>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</si>
  <si>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</si>
  <si>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</si>
  <si>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</si>
  <si>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</si>
  <si>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</si>
  <si>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</si>
  <si>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</si>
  <si>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</si>
  <si>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</si>
  <si>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</si>
  <si>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</si>
  <si>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</si>
  <si>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</si>
  <si>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</si>
  <si>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</si>
  <si>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</si>
  <si>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</si>
  <si>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</si>
  <si>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</si>
  <si>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</si>
  <si>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</si>
  <si>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</si>
  <si>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</si>
  <si>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</si>
  <si>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</si>
  <si>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</si>
  <si>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</si>
  <si>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</si>
  <si>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</si>
  <si>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</si>
  <si>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</si>
  <si>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</si>
  <si>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</si>
  <si>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</si>
  <si>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</si>
  <si>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</si>
  <si>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</si>
  <si>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</si>
  <si>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</si>
  <si>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</si>
  <si>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</si>
  <si>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</si>
  <si>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</si>
  <si>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</si>
  <si>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</si>
  <si>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</si>
  <si>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</si>
  <si>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</si>
  <si>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</si>
  <si>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</si>
  <si>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</si>
  <si>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</si>
  <si>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</si>
  <si>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</si>
  <si>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</si>
  <si>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</si>
  <si>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</si>
  <si>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</si>
  <si>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</si>
  <si>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</si>
  <si>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</si>
  <si>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</si>
  <si>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</si>
  <si>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</si>
  <si>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</si>
  <si>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</si>
  <si>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</si>
  <si>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</si>
  <si>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</si>
  <si>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</si>
  <si>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</si>
  <si>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</si>
  <si>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</si>
  <si>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</si>
  <si>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</si>
  <si>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</si>
  <si>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</si>
  <si>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</si>
  <si>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</si>
  <si>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</si>
  <si>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</si>
  <si>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</si>
  <si>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</si>
  <si>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</si>
  <si>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</si>
  <si>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</si>
  <si>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</si>
  <si>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</si>
  <si>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</si>
  <si>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</si>
  <si>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</si>
  <si>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</si>
  <si>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</si>
  <si>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</si>
  <si>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</si>
  <si>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</si>
  <si>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</si>
  <si>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</si>
  <si>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</si>
  <si>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</si>
  <si>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</si>
  <si>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</si>
  <si>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</si>
  <si>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</si>
  <si>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</si>
  <si>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</si>
  <si>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</si>
  <si>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</si>
  <si>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</si>
  <si>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</si>
  <si>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</si>
  <si>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</si>
  <si>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</si>
  <si>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</si>
  <si>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</si>
  <si>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</si>
  <si>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</si>
  <si>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</si>
  <si>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</si>
  <si>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</si>
  <si>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</si>
  <si>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</si>
  <si>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</si>
  <si>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</si>
  <si>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</si>
  <si>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</si>
  <si>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</si>
  <si>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</si>
  <si>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</si>
  <si>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</si>
  <si>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</si>
  <si>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</si>
  <si>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</si>
  <si>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</si>
  <si>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</si>
  <si>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</si>
  <si>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</si>
  <si>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</si>
  <si>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</si>
  <si>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</si>
  <si>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</si>
  <si>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</si>
  <si>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</si>
  <si>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</si>
  <si>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</si>
  <si>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</si>
  <si>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</si>
  <si>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</si>
  <si>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</si>
  <si>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</si>
  <si>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</si>
  <si>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</si>
  <si>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</si>
  <si>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</si>
  <si>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</si>
  <si>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</si>
  <si>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</si>
  <si>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</si>
  <si>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</si>
  <si>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</si>
  <si>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</si>
  <si>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</si>
  <si>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</si>
  <si>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</si>
  <si>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</si>
  <si>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</si>
  <si>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</si>
  <si>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</si>
  <si>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</si>
  <si>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</si>
  <si>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</si>
  <si>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</si>
  <si>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</si>
  <si>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</si>
  <si>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</si>
  <si>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</si>
  <si>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</si>
  <si>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</si>
  <si>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</si>
  <si>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</si>
  <si>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</si>
  <si>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</si>
  <si>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</si>
  <si>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</si>
  <si>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</si>
  <si>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</si>
  <si>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</si>
  <si>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</si>
  <si>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</si>
  <si>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</si>
  <si>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</si>
  <si>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</si>
  <si>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</si>
  <si>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</si>
  <si>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</si>
  <si>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</si>
  <si>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</si>
  <si>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</si>
  <si>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</si>
  <si>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</si>
  <si>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</si>
  <si>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</si>
  <si>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</si>
  <si>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</si>
  <si>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</si>
  <si>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</si>
  <si>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</si>
  <si>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</si>
  <si>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</si>
  <si>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</si>
  <si>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</si>
  <si>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</si>
  <si>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</si>
  <si>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</si>
  <si>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</si>
  <si>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</si>
  <si>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</si>
  <si>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</si>
  <si>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</si>
  <si>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</si>
  <si>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</si>
  <si>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</si>
  <si>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</si>
  <si>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</si>
  <si>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</si>
  <si>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</si>
  <si>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</si>
  <si>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</si>
  <si>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</si>
  <si>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</si>
  <si>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</si>
  <si>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</si>
  <si>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</si>
  <si>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</si>
  <si>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</si>
  <si>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</si>
  <si>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</si>
  <si>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</si>
  <si>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</si>
  <si>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</si>
  <si>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</si>
  <si>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</si>
  <si>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</si>
  <si>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</si>
  <si>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</si>
  <si>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</si>
  <si>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</si>
  <si>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</si>
  <si>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</si>
  <si>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</si>
  <si>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</si>
  <si>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</si>
  <si>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</si>
  <si>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</si>
  <si>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</si>
  <si>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</si>
  <si>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</si>
  <si>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</si>
  <si>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</si>
  <si>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</si>
  <si>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</si>
  <si>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</si>
  <si>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</si>
  <si>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</si>
  <si>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</si>
  <si>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</si>
  <si>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</si>
  <si>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</si>
  <si>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</si>
  <si>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</si>
  <si>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</si>
  <si>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</si>
  <si>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</si>
  <si>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</si>
  <si>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</si>
  <si>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</si>
  <si>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</si>
  <si>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</si>
  <si>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</si>
  <si>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</si>
  <si>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</si>
  <si>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</si>
  <si>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</si>
  <si>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</si>
  <si>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</si>
  <si>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</si>
  <si>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</si>
  <si>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</si>
  <si>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</si>
  <si>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</si>
  <si>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</si>
  <si>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</si>
  <si>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</si>
  <si>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</si>
  <si>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</si>
  <si>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</si>
  <si>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</si>
  <si>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</si>
  <si>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</si>
  <si>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</si>
  <si>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</si>
  <si>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</si>
  <si>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</si>
  <si>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</si>
  <si>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</si>
  <si>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</si>
  <si>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</si>
  <si>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</si>
  <si>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</si>
  <si>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</si>
  <si>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</si>
  <si>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</si>
  <si>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</si>
  <si>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</si>
  <si>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</si>
  <si>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</si>
  <si>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</si>
  <si>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</si>
  <si>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</si>
  <si>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</si>
  <si>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</si>
  <si>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</si>
  <si>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</si>
  <si>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</si>
  <si>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</si>
  <si>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</si>
  <si>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</si>
  <si>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</si>
  <si>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</si>
  <si>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</si>
  <si>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</si>
  <si>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</si>
  <si>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</si>
  <si>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</si>
  <si>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</si>
  <si>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</si>
  <si>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</si>
  <si>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</si>
  <si>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</si>
  <si>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</si>
  <si>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</si>
  <si>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</si>
  <si>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</si>
  <si>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</si>
  <si>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</si>
  <si>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</si>
  <si>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</si>
  <si>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</si>
  <si>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</si>
  <si>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</si>
  <si>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</si>
  <si>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</si>
  <si>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</si>
  <si>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</si>
  <si>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</si>
  <si>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</si>
  <si>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</si>
  <si>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</si>
  <si>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</si>
  <si>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</si>
  <si>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</si>
  <si>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</si>
  <si>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</si>
  <si>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</si>
  <si>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</si>
  <si>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</si>
  <si>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</si>
  <si>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</si>
  <si>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</si>
  <si>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</si>
  <si>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</si>
  <si>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</si>
  <si>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</si>
  <si>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</si>
  <si>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</si>
  <si>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</si>
  <si>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</si>
  <si>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</si>
  <si>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</si>
  <si>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</si>
  <si>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</si>
  <si>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</si>
  <si>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</si>
  <si>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</si>
  <si>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</si>
  <si>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</si>
  <si>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</si>
  <si>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</si>
  <si>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</si>
  <si>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</si>
  <si>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</si>
  <si>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</si>
  <si>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</si>
  <si>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</si>
  <si>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</si>
  <si>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</si>
  <si>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</si>
  <si>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</si>
  <si>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</si>
  <si>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</si>
  <si>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</si>
  <si>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</si>
  <si>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</si>
  <si>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</si>
  <si>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</si>
  <si>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</si>
  <si>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</si>
  <si>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</si>
  <si>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</si>
  <si>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</si>
  <si>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</si>
  <si>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</si>
  <si>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</si>
  <si>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</si>
  <si>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</si>
  <si>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</si>
  <si>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</si>
  <si>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</si>
  <si>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</si>
  <si>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</si>
  <si>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</si>
  <si>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</si>
  <si>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</si>
  <si>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</si>
  <si>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</si>
  <si>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</si>
  <si>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</si>
  <si>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</si>
  <si>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</si>
  <si>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</si>
  <si>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</si>
  <si>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</si>
  <si>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</si>
  <si>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</si>
  <si>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</si>
  <si>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</si>
  <si>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</si>
  <si>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</si>
  <si>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</si>
  <si>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</si>
  <si>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</si>
  <si>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</si>
  <si>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</si>
  <si>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</si>
  <si>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</si>
  <si>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</si>
  <si>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</si>
  <si>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</si>
  <si>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</si>
  <si>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</si>
  <si>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</si>
  <si>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</si>
  <si>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</si>
  <si>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</si>
  <si>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</si>
  <si>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</si>
  <si>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</si>
  <si>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</si>
  <si>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</si>
  <si>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</si>
  <si>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</si>
  <si>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</si>
  <si>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</si>
  <si>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</si>
  <si>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</si>
  <si>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</si>
  <si>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</si>
  <si>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</si>
  <si>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</si>
  <si>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</si>
  <si>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</si>
  <si>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</si>
  <si>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</si>
  <si>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</si>
  <si>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</si>
  <si>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</si>
  <si>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</si>
  <si>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</si>
  <si>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</si>
  <si>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</si>
  <si>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</si>
  <si>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</si>
  <si>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</si>
  <si>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</si>
  <si>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</si>
  <si>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</si>
  <si>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</si>
  <si>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</si>
  <si>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</si>
  <si>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</si>
  <si>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</si>
  <si>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</si>
  <si>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</si>
  <si>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</si>
  <si>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</si>
  <si>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</si>
  <si>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</si>
  <si>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</si>
  <si>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</si>
  <si>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</si>
  <si>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</si>
  <si>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</si>
  <si>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</si>
  <si>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</si>
  <si>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</si>
  <si>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</si>
  <si>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</si>
  <si>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</si>
  <si>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</si>
  <si>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</si>
  <si>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</si>
  <si>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</si>
  <si>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</si>
  <si>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</si>
  <si>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</si>
  <si>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</si>
  <si>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</si>
  <si>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</si>
  <si>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</si>
  <si>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</si>
  <si>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</si>
  <si>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</si>
  <si>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</si>
  <si>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</si>
  <si>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</si>
  <si>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</si>
  <si>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</si>
  <si>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</si>
  <si>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</si>
  <si>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</si>
  <si>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</si>
  <si>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</si>
  <si>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</si>
  <si>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</si>
  <si>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</si>
  <si>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</si>
  <si>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</si>
  <si>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</si>
  <si>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</si>
  <si>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</si>
  <si>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</si>
  <si>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</si>
  <si>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</si>
  <si>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</si>
  <si>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</si>
  <si>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</si>
  <si>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</si>
  <si>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</si>
  <si>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</si>
  <si>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</si>
  <si>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</si>
  <si>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</si>
  <si>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</si>
  <si>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</si>
  <si>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</si>
  <si>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</si>
  <si>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</si>
  <si>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</si>
  <si>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</si>
  <si>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</si>
  <si>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</si>
  <si>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</si>
  <si>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</si>
  <si>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</si>
  <si>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</si>
  <si>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</si>
  <si>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</si>
  <si>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</si>
  <si>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</si>
  <si>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</si>
  <si>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</si>
  <si>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</si>
  <si>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</si>
  <si>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</si>
  <si>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</si>
  <si>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</si>
  <si>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</si>
  <si>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</si>
  <si>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</si>
  <si>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</si>
  <si>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</si>
  <si>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</si>
  <si>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</si>
  <si>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</si>
  <si>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</si>
  <si>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</si>
  <si>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</si>
  <si>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</si>
  <si>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</si>
  <si>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</si>
  <si>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</si>
  <si>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</si>
  <si>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</si>
  <si>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</si>
  <si>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</si>
  <si>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</si>
  <si>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</si>
  <si>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</si>
  <si>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</si>
  <si>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</si>
  <si>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</si>
  <si>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</si>
  <si>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</si>
  <si>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</si>
  <si>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</si>
  <si>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</si>
  <si>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</si>
  <si>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</si>
  <si>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</si>
  <si>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</si>
  <si>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</si>
  <si>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</si>
  <si>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</si>
  <si>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</si>
  <si>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</si>
  <si>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</si>
  <si>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</si>
  <si>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</si>
  <si>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</si>
  <si>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</si>
  <si>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</si>
  <si>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</si>
  <si>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</si>
  <si>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</si>
  <si>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</si>
  <si>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</si>
  <si>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</si>
  <si>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</si>
  <si>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</si>
  <si>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</si>
  <si>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</si>
  <si>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</si>
  <si>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</si>
  <si>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</si>
  <si>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</si>
  <si>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</si>
  <si>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</si>
  <si>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</si>
  <si>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</si>
  <si>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</si>
  <si>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</si>
  <si>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</si>
  <si>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</si>
  <si>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</si>
  <si>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</si>
  <si>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</si>
  <si>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</si>
  <si>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</si>
  <si>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</si>
  <si>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</si>
  <si>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</si>
  <si>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</si>
  <si>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</si>
  <si>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</si>
  <si>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</si>
  <si>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</si>
  <si>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</si>
  <si>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</si>
  <si>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</si>
  <si>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</si>
  <si>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</si>
  <si>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</si>
  <si>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</si>
  <si>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</si>
  <si>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</si>
  <si>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</si>
  <si>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</si>
  <si>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</si>
  <si>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</si>
  <si>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</si>
  <si>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</si>
  <si>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</si>
  <si>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</si>
  <si>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</si>
  <si>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</si>
  <si>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</si>
  <si>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</si>
  <si>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</si>
  <si>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</si>
  <si>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</si>
  <si>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</si>
  <si>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</si>
  <si>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</si>
  <si>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</si>
  <si>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</si>
  <si>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</si>
  <si>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</si>
  <si>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</si>
  <si>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</si>
  <si>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</si>
  <si>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</si>
  <si>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</si>
  <si>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</si>
  <si>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</si>
  <si>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</si>
  <si>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</si>
  <si>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</si>
  <si>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</si>
  <si>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</si>
  <si>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</si>
  <si>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</si>
  <si>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</si>
  <si>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</si>
  <si>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</si>
  <si>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</si>
  <si>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</si>
  <si>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</si>
  <si>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</si>
  <si>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</si>
  <si>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</si>
  <si>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</si>
  <si>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</si>
  <si>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</si>
  <si>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</si>
  <si>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</si>
  <si>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</si>
  <si>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</si>
  <si>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</si>
  <si>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</si>
  <si>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</si>
  <si>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</si>
  <si>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</si>
  <si>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</si>
  <si>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</si>
  <si>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</si>
  <si>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</si>
  <si>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</si>
  <si>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</si>
  <si>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</si>
  <si>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</si>
  <si>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</si>
  <si>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</si>
  <si>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</si>
  <si>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</si>
  <si>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</si>
  <si>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</si>
  <si>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</si>
  <si>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</si>
  <si>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</si>
  <si>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</si>
  <si>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</si>
  <si>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</si>
  <si>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</si>
  <si>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</si>
  <si>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</si>
  <si>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</si>
  <si>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</si>
  <si>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</si>
  <si>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</si>
  <si>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</si>
  <si>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</si>
  <si>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</si>
  <si>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</si>
  <si>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</si>
  <si>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</si>
  <si>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</si>
  <si>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</si>
  <si>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</si>
  <si>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</si>
  <si>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</si>
  <si>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</si>
  <si>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</si>
  <si>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</si>
  <si>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</si>
  <si>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</si>
  <si>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</si>
  <si>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</si>
  <si>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</si>
  <si>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</si>
  <si>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</si>
  <si>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</si>
  <si>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</si>
  <si>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</si>
  <si>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</si>
  <si>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</si>
  <si>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</si>
  <si>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</si>
  <si>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</si>
  <si>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</si>
  <si>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</si>
  <si>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</si>
  <si>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</si>
  <si>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</si>
  <si>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</si>
  <si>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</si>
  <si>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</si>
  <si>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</si>
  <si>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</si>
  <si>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</si>
  <si>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</si>
  <si>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</si>
  <si>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</si>
  <si>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</si>
  <si>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</si>
  <si>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</si>
  <si>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</si>
  <si>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</si>
  <si>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</si>
  <si>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</si>
  <si>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</si>
  <si>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</si>
  <si>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</si>
  <si>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</si>
  <si>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</si>
  <si>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</si>
  <si>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</si>
  <si>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</si>
  <si>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</si>
  <si>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</si>
  <si>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</si>
  <si>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</si>
  <si>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</si>
  <si>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</si>
  <si>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</si>
  <si>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</si>
  <si>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</si>
  <si>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</si>
  <si>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</si>
  <si>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</si>
  <si>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</si>
  <si>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</si>
  <si>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</si>
  <si>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</si>
  <si>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</si>
  <si>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</si>
  <si>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</si>
  <si>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</si>
  <si>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</si>
  <si>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</si>
  <si>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</si>
  <si>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</si>
  <si>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</si>
  <si>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</si>
  <si>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</si>
  <si>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</si>
  <si>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</si>
  <si>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</si>
  <si>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</si>
  <si>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</si>
  <si>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</si>
  <si>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</si>
  <si>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</si>
  <si>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</si>
  <si>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</si>
  <si>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</si>
  <si>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</si>
  <si>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</si>
  <si>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</si>
  <si>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</si>
  <si>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</si>
  <si>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</si>
  <si>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</si>
  <si>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</si>
  <si>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</si>
  <si>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</si>
  <si>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</si>
  <si>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</si>
  <si>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</si>
  <si>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</si>
  <si>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</si>
  <si>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</si>
  <si>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</si>
  <si>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</si>
  <si>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</si>
  <si>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</si>
  <si>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</si>
  <si>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</si>
  <si>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</si>
  <si>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</si>
  <si>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</si>
  <si>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</si>
  <si>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</si>
  <si>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</si>
  <si>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</si>
  <si>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</si>
  <si>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</si>
  <si>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</si>
  <si>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</si>
  <si>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</si>
  <si>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</si>
  <si>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</si>
  <si>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</si>
  <si>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</si>
  <si>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</si>
  <si>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</si>
  <si>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</si>
  <si>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</si>
  <si>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</si>
  <si>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</si>
  <si>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</si>
  <si>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</si>
  <si>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</si>
  <si>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</si>
  <si>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</si>
  <si>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</si>
  <si>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</si>
  <si>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</si>
  <si>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</si>
  <si>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</si>
  <si>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</si>
  <si>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</si>
  <si>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</si>
  <si>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</si>
  <si>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</si>
  <si>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</si>
  <si>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</si>
  <si>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</si>
  <si>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</si>
  <si>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</si>
  <si>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</si>
  <si>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</si>
  <si>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</si>
  <si>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</si>
  <si>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</si>
  <si>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</si>
  <si>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</si>
  <si>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</si>
  <si>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</si>
  <si>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</si>
  <si>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</si>
  <si>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</si>
  <si>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</si>
  <si>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</si>
  <si>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</si>
  <si>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</si>
  <si>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</si>
  <si>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</si>
  <si>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</si>
  <si>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</si>
  <si>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</si>
  <si>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</si>
  <si>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</si>
  <si>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</si>
  <si>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</si>
  <si>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</si>
  <si>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</si>
  <si>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</si>
  <si>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</si>
  <si>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</si>
  <si>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</si>
  <si>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</si>
  <si>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</si>
  <si>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</si>
  <si>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</si>
  <si>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</si>
  <si>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</si>
  <si>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</si>
  <si>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</si>
  <si>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</si>
  <si>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</si>
  <si>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</si>
  <si>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</si>
  <si>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</si>
  <si>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</si>
  <si>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</si>
  <si>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</si>
  <si>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</si>
  <si>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</si>
  <si>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</si>
  <si>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</si>
  <si>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</si>
  <si>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</si>
  <si>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</si>
  <si>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</si>
  <si>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</si>
  <si>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</si>
  <si>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</si>
  <si>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</si>
  <si>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</si>
  <si>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</si>
  <si>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</si>
  <si>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</si>
  <si>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</si>
  <si>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</si>
  <si>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</si>
  <si>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</si>
  <si>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</si>
  <si>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</si>
  <si>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</si>
  <si>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</si>
  <si>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</si>
  <si>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</si>
  <si>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</si>
  <si>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</si>
  <si>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</si>
  <si>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</si>
  <si>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</si>
  <si>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</si>
  <si>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</si>
  <si>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</si>
  <si>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</si>
  <si>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</si>
  <si>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</si>
  <si>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</si>
  <si>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</si>
  <si>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</si>
  <si>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</si>
  <si>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</si>
  <si>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</si>
  <si>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</si>
  <si>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</si>
  <si>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</si>
  <si>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</si>
  <si>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</si>
  <si>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</si>
  <si>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</si>
  <si>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</si>
  <si>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</si>
  <si>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</si>
  <si>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</si>
  <si>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</si>
  <si>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</si>
  <si>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</si>
  <si>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</si>
  <si>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</si>
  <si>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</si>
  <si>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</si>
  <si>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</si>
  <si>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</si>
  <si>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</si>
  <si>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</si>
  <si>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</si>
  <si>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</si>
  <si>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</si>
  <si>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</si>
  <si>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</si>
  <si>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</si>
  <si>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</si>
  <si>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</si>
  <si>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</si>
  <si>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</si>
  <si>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</si>
  <si>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</si>
  <si>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</si>
  <si>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</si>
  <si>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</si>
  <si>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</si>
  <si>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</si>
  <si>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</si>
  <si>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</si>
  <si>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</si>
  <si>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</si>
  <si>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</si>
  <si>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</si>
  <si>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</si>
  <si>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</si>
  <si>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</si>
  <si>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</si>
  <si>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</si>
  <si>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</si>
  <si>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</si>
  <si>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</si>
  <si>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</si>
  <si>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</si>
  <si>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</si>
  <si>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</si>
  <si>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</si>
  <si>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</si>
  <si>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</si>
  <si>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</si>
  <si>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</si>
  <si>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</si>
  <si>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</si>
  <si>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</si>
  <si>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</si>
  <si>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</si>
  <si>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</si>
  <si>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</si>
  <si>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</si>
  <si>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</si>
  <si>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</si>
  <si>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</si>
  <si>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</si>
  <si>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</si>
  <si>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</si>
  <si>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</si>
  <si>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</si>
  <si>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</si>
  <si>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</si>
  <si>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</si>
  <si>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</si>
  <si>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</si>
  <si>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</si>
  <si>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</si>
  <si>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</si>
  <si>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</si>
  <si>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</si>
  <si>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</si>
  <si>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</si>
  <si>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</si>
  <si>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</si>
  <si>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</si>
  <si>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</si>
  <si>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</si>
  <si>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</si>
  <si>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</si>
  <si>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</si>
  <si>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</si>
  <si>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</si>
  <si>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</si>
  <si>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</si>
  <si>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</si>
  <si>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</si>
  <si>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</si>
  <si>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</si>
  <si>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</si>
  <si>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</si>
  <si>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</si>
  <si>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</si>
  <si>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</si>
  <si>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</si>
  <si>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</si>
  <si>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</si>
  <si>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</si>
  <si>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</si>
  <si>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</si>
  <si>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</si>
  <si>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</si>
  <si>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</si>
  <si>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</si>
  <si>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</si>
  <si>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</si>
  <si>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</si>
  <si>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</si>
  <si>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</si>
  <si>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</si>
  <si>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</si>
  <si>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</si>
  <si>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</si>
  <si>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</si>
  <si>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</si>
  <si>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</si>
  <si>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</si>
  <si>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</si>
  <si>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</si>
  <si>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</si>
  <si>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</si>
  <si>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</si>
  <si>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</si>
  <si>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</si>
  <si>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</si>
  <si>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</si>
  <si>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</si>
  <si>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</si>
  <si>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</si>
  <si>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</si>
  <si>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</si>
  <si>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</si>
  <si>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</si>
  <si>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</si>
  <si>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</si>
  <si>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</si>
  <si>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</si>
  <si>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</si>
  <si>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</si>
  <si>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</si>
  <si>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</si>
  <si>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</si>
  <si>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</si>
  <si>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</si>
  <si>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</si>
  <si>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</si>
  <si>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</si>
  <si>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</si>
  <si>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</si>
  <si>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</si>
  <si>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</si>
  <si>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</si>
  <si>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</si>
  <si>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</si>
  <si>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</si>
  <si>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</si>
  <si>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</si>
  <si>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</si>
  <si>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</si>
  <si>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</si>
  <si>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</si>
  <si>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</si>
  <si>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</si>
  <si>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</si>
  <si>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</si>
  <si>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</si>
  <si>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</si>
  <si>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</si>
  <si>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</si>
  <si>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</si>
  <si>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</si>
  <si>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</si>
  <si>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</si>
  <si>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</si>
  <si>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</si>
  <si>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</si>
  <si>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</si>
  <si>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</si>
  <si>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</si>
  <si>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</si>
  <si>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</si>
  <si>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</si>
  <si>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</si>
  <si>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</si>
  <si>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</si>
  <si>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</si>
  <si>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</si>
  <si>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</si>
  <si>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</si>
  <si>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</si>
  <si>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</si>
  <si>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</si>
  <si>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</si>
  <si>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</si>
  <si>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</si>
  <si>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</si>
  <si>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</si>
  <si>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</si>
  <si>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</si>
  <si>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</si>
  <si>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</si>
  <si>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</si>
  <si>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</si>
  <si>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</si>
  <si>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</si>
  <si>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</si>
  <si>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</si>
  <si>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</si>
  <si>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</si>
  <si>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</si>
  <si>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</si>
  <si>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</si>
  <si>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</si>
  <si>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</si>
  <si>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</si>
  <si>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</si>
  <si>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</si>
  <si>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</si>
  <si>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</si>
  <si>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</si>
  <si>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</si>
  <si>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</si>
  <si>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</si>
  <si>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</si>
  <si>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</si>
  <si>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</si>
  <si>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</si>
  <si>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</si>
  <si>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</si>
  <si>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</si>
  <si>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</si>
  <si>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</si>
  <si>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</si>
  <si>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</si>
  <si>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</si>
  <si>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</si>
  <si>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</si>
  <si>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</si>
  <si>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</si>
  <si>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</si>
  <si>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</si>
  <si>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</si>
  <si>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</si>
  <si>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</si>
  <si>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</si>
  <si>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</si>
  <si>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</si>
  <si>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</si>
  <si>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</si>
  <si>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</si>
  <si>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</si>
  <si>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</si>
  <si>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</si>
  <si>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</si>
  <si>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</si>
  <si>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</si>
  <si>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</si>
  <si>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</si>
  <si>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</si>
  <si>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</si>
  <si>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</si>
  <si>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</si>
  <si>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</si>
  <si>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</si>
  <si>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</si>
  <si>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</si>
  <si>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</si>
  <si>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</si>
  <si>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</si>
  <si>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</si>
  <si>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</si>
  <si>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</si>
  <si>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</si>
  <si>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</si>
  <si>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</si>
  <si>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</si>
  <si>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</si>
  <si>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</si>
  <si>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</si>
  <si>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</si>
  <si>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</si>
  <si>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</si>
  <si>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</si>
  <si>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</si>
  <si>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</si>
  <si>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</si>
  <si>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</si>
  <si>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</si>
  <si>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</si>
  <si>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</si>
  <si>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</si>
  <si>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</si>
  <si>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</si>
  <si>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</si>
  <si>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</si>
  <si>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</si>
  <si>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</si>
  <si>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</si>
  <si>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</si>
  <si>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</si>
  <si>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</si>
  <si>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</si>
  <si>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</si>
  <si>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</si>
  <si>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</si>
  <si>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</si>
  <si>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</si>
  <si>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</si>
  <si>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</si>
  <si>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</si>
  <si>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</si>
  <si>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</si>
  <si>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</si>
  <si>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</si>
  <si>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</si>
  <si>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</si>
  <si>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</si>
  <si>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</si>
  <si>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</si>
  <si>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</si>
  <si>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</si>
  <si>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</si>
  <si>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</si>
  <si>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</si>
  <si>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</si>
  <si>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</si>
  <si>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</si>
  <si>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</si>
  <si>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</si>
  <si>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</si>
  <si>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</si>
  <si>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</si>
  <si>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</si>
  <si>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</si>
  <si>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</si>
  <si>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</si>
  <si>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</si>
  <si>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</si>
  <si>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</si>
  <si>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</si>
  <si>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</si>
  <si>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</si>
  <si>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</si>
  <si>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</si>
  <si>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</si>
  <si>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</si>
  <si>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</si>
  <si>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</si>
  <si>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</si>
  <si>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</si>
  <si>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</si>
  <si>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</si>
  <si>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</si>
  <si>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</si>
  <si>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</si>
  <si>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</si>
  <si>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</si>
  <si>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</si>
  <si>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</si>
  <si>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</si>
  <si>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</si>
  <si>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</si>
  <si>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</si>
  <si>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</si>
  <si>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</si>
  <si>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</si>
  <si>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</si>
  <si>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</si>
  <si>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</si>
  <si>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</si>
  <si>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</si>
  <si>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</si>
  <si>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</si>
  <si>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</si>
  <si>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</si>
  <si>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</si>
  <si>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</si>
  <si>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</si>
  <si>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</si>
  <si>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</si>
  <si>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</si>
  <si>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</si>
  <si>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</si>
  <si>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</si>
  <si>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</si>
  <si>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</si>
  <si>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</si>
  <si>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</si>
  <si>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</si>
  <si>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</si>
  <si>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</si>
  <si>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</si>
  <si>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</si>
  <si>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</si>
  <si>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</si>
  <si>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</si>
  <si>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</si>
  <si>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</si>
  <si>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</si>
  <si>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</si>
  <si>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</si>
  <si>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</si>
  <si>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</si>
  <si>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</si>
  <si>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</si>
  <si>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</si>
  <si>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</si>
  <si>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</si>
  <si>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</si>
  <si>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</si>
  <si>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</si>
  <si>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</si>
  <si>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</si>
  <si>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</si>
  <si>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</si>
  <si>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</si>
  <si>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</si>
  <si>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</si>
  <si>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</si>
  <si>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</si>
  <si>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</si>
  <si>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</si>
  <si>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</si>
  <si>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</si>
  <si>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</si>
  <si>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</si>
  <si>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</si>
  <si>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</si>
  <si>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</si>
  <si>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</si>
  <si>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</si>
  <si>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</si>
  <si>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</si>
  <si>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</si>
  <si>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</si>
  <si>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</si>
  <si>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</si>
  <si>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</si>
  <si>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</si>
  <si>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</si>
  <si>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</si>
  <si>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</si>
  <si>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</si>
  <si>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</si>
  <si>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</si>
  <si>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</si>
  <si>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</si>
  <si>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</si>
  <si>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</si>
  <si>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</si>
  <si>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</si>
  <si>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</si>
  <si>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</si>
  <si>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</si>
  <si>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</si>
  <si>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</si>
  <si>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</si>
  <si>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</si>
  <si>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</si>
  <si>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</si>
  <si>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</si>
  <si>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</si>
  <si>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</si>
  <si>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</si>
  <si>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</si>
  <si>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</si>
  <si>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</si>
  <si>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</si>
  <si>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</si>
  <si>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</si>
  <si>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</si>
  <si>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</si>
  <si>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</si>
  <si>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</si>
  <si>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</si>
  <si>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</si>
  <si>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</si>
  <si>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</si>
  <si>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</si>
  <si>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</si>
  <si>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</si>
  <si>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</si>
  <si>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</si>
  <si>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</si>
  <si>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</si>
  <si>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</si>
  <si>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</si>
  <si>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</si>
  <si>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</si>
  <si>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</si>
  <si>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</si>
  <si>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</si>
  <si>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</si>
  <si>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</si>
  <si>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</si>
  <si>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</si>
  <si>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</si>
  <si>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</si>
  <si>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</si>
  <si>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</si>
  <si>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</si>
  <si>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</si>
  <si>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</si>
  <si>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</si>
  <si>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</si>
  <si>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</si>
  <si>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</si>
  <si>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</si>
  <si>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</si>
  <si>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</si>
  <si>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</si>
  <si>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</si>
  <si>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</si>
  <si>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</si>
  <si>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</si>
  <si>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</si>
  <si>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</si>
  <si>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</si>
  <si>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</si>
  <si>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</si>
  <si>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</si>
  <si>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</si>
  <si>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</si>
  <si>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</si>
  <si>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</si>
  <si>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</si>
  <si>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</si>
  <si>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</si>
  <si>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</si>
  <si>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</si>
  <si>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</si>
  <si>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</si>
  <si>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</si>
  <si>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</si>
  <si>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</si>
  <si>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</si>
  <si>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</si>
  <si>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</si>
  <si>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</si>
  <si>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</si>
  <si>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</si>
  <si>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</si>
  <si>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</si>
  <si>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</si>
  <si>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</si>
  <si>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</si>
  <si>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</si>
  <si>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</si>
  <si>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</si>
  <si>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</si>
  <si>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</si>
  <si>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</si>
  <si>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</si>
  <si>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</si>
  <si>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</si>
  <si>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</si>
  <si>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</si>
  <si>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</si>
  <si>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</si>
  <si>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</si>
  <si>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</si>
  <si>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</si>
  <si>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</si>
  <si>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</si>
  <si>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</si>
  <si>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</si>
  <si>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</si>
  <si>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</si>
  <si>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</si>
  <si>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</si>
  <si>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</si>
  <si>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</si>
  <si>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</si>
  <si>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</si>
  <si>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</si>
  <si>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</si>
  <si>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</si>
  <si>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</si>
  <si>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</si>
  <si>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</si>
  <si>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</si>
  <si>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</si>
  <si>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</si>
  <si>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</si>
  <si>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</si>
  <si>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</si>
  <si>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</si>
  <si>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</si>
  <si>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</si>
  <si>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</si>
  <si>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</si>
  <si>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</si>
  <si>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</si>
  <si>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</si>
  <si>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</si>
  <si>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</si>
  <si>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</si>
  <si>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</si>
  <si>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</si>
  <si>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</si>
  <si>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</si>
  <si>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</si>
  <si>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</si>
  <si>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</si>
  <si>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</si>
  <si>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</si>
  <si>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</si>
  <si>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</si>
  <si>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</si>
  <si>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</si>
  <si>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</si>
  <si>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</si>
  <si>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</si>
  <si>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</si>
  <si>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</si>
  <si>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</si>
  <si>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</si>
  <si>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</si>
  <si>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</si>
  <si>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</si>
  <si>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</si>
  <si>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</si>
  <si>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</si>
  <si>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</si>
  <si>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</si>
  <si>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</si>
  <si>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</si>
  <si>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</si>
  <si>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</si>
  <si>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</si>
  <si>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</si>
  <si>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</si>
  <si>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</si>
  <si>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</si>
  <si>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</si>
  <si>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</si>
  <si>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</si>
  <si>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</si>
  <si>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</si>
  <si>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</si>
  <si>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</si>
  <si>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</si>
  <si>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</si>
  <si>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</si>
  <si>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</si>
  <si>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</si>
  <si>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</si>
  <si>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</si>
  <si>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</si>
  <si>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</si>
  <si>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</si>
  <si>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</si>
  <si>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</si>
  <si>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</si>
  <si>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</si>
  <si>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</si>
  <si>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</si>
  <si>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</si>
  <si>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</si>
  <si>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</si>
  <si>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</si>
  <si>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</si>
  <si>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</si>
  <si>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</si>
  <si>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</si>
  <si>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</si>
  <si>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</si>
  <si>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</si>
  <si>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</si>
  <si>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</si>
  <si>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</si>
  <si>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</si>
  <si>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</si>
  <si>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</si>
  <si>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</si>
  <si>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</si>
  <si>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</si>
  <si>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</si>
  <si>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</si>
  <si>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</si>
  <si>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</si>
  <si>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</si>
  <si>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</si>
  <si>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</si>
  <si>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</si>
  <si>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</si>
  <si>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</si>
  <si>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</si>
  <si>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</si>
  <si>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</si>
  <si>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</si>
  <si>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</si>
  <si>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</si>
  <si>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</si>
  <si>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</si>
  <si>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</si>
  <si>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</si>
  <si>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</si>
  <si>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</si>
  <si>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</si>
  <si>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</si>
  <si>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</si>
  <si>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</si>
  <si>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</si>
  <si>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</si>
  <si>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</si>
  <si>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</si>
  <si>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</si>
  <si>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</si>
  <si>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</si>
  <si>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</si>
  <si>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</si>
  <si>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</si>
  <si>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</si>
  <si>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</si>
  <si>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</si>
  <si>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</si>
  <si>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</si>
  <si>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</si>
  <si>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</si>
  <si>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</si>
  <si>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</si>
  <si>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</si>
  <si>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</si>
  <si>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</si>
  <si>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</si>
  <si>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</si>
  <si>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</si>
  <si>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</si>
  <si>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</si>
  <si>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</si>
  <si>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</si>
  <si>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</si>
  <si>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</si>
  <si>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</si>
  <si>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</si>
  <si>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</si>
  <si>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</si>
  <si>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</si>
  <si>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</si>
  <si>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</si>
  <si>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</si>
  <si>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</si>
  <si>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</si>
  <si>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</si>
  <si>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</si>
  <si>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</si>
  <si>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</si>
  <si>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</si>
  <si>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</si>
  <si>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</si>
  <si>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</si>
  <si>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</si>
  <si>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</si>
  <si>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</si>
  <si>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</si>
  <si>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</si>
  <si>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</si>
  <si>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</si>
  <si>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</si>
  <si>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</si>
  <si>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</si>
  <si>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</si>
  <si>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</si>
  <si>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</si>
  <si>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</si>
  <si>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</si>
  <si>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</si>
  <si>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</si>
  <si>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</si>
  <si>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</si>
  <si>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</si>
  <si>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</si>
  <si>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</si>
  <si>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</si>
  <si>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</si>
  <si>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</si>
  <si>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</si>
  <si>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</si>
  <si>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</si>
  <si>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</si>
  <si>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</si>
  <si>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</si>
  <si>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</si>
  <si>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</si>
  <si>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</si>
  <si>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</si>
  <si>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</si>
  <si>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</si>
  <si>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</si>
  <si>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</si>
  <si>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</si>
  <si>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</si>
  <si>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</si>
  <si>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</si>
  <si>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</si>
  <si>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</si>
  <si>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</si>
  <si>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</si>
  <si>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</si>
  <si>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</si>
  <si>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</si>
  <si>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</si>
  <si>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</si>
  <si>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</si>
  <si>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</si>
  <si>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</si>
  <si>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</si>
  <si>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</si>
  <si>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</si>
  <si>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</si>
  <si>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</si>
  <si>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</si>
  <si>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</si>
  <si>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</si>
  <si>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</si>
  <si>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</si>
  <si>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</si>
  <si>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</si>
  <si>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</si>
  <si>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</si>
  <si>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</si>
  <si>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</si>
  <si>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</si>
  <si>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</si>
  <si>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</si>
  <si>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</si>
  <si>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</si>
  <si>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</si>
  <si>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</si>
  <si>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</si>
  <si>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</si>
  <si>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</si>
  <si>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</si>
  <si>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</si>
  <si>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</si>
  <si>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</si>
  <si>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</si>
  <si>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</si>
  <si>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</si>
  <si>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</si>
  <si>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</si>
  <si>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</si>
  <si>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</si>
  <si>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</si>
  <si>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</si>
  <si>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</si>
  <si>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</si>
  <si>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</si>
  <si>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</si>
  <si>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</si>
  <si>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</si>
  <si>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</si>
  <si>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</si>
  <si>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</si>
  <si>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</si>
  <si>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</si>
  <si>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</si>
  <si>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</si>
  <si>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</si>
  <si>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</si>
  <si>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</si>
  <si>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</si>
  <si>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</si>
  <si>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</si>
  <si>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</si>
  <si>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</si>
  <si>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</si>
  <si>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</si>
  <si>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</si>
  <si>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</si>
  <si>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</si>
  <si>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</si>
  <si>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</si>
  <si>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</si>
  <si>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</si>
  <si>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</si>
  <si>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</si>
  <si>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</si>
  <si>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</si>
  <si>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</si>
  <si>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</si>
  <si>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</si>
  <si>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</si>
  <si>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</si>
  <si>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</si>
  <si>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</si>
  <si>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</si>
  <si>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</si>
  <si>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</si>
  <si>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</si>
  <si>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</si>
  <si>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</si>
  <si>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</si>
  <si>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</si>
  <si>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</si>
  <si>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</si>
  <si>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</si>
  <si>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</si>
  <si>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</si>
  <si>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</si>
  <si>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</si>
  <si>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</si>
  <si>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</si>
  <si>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</si>
  <si>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</si>
  <si>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</si>
  <si>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</si>
  <si>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</si>
  <si>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</si>
  <si>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</si>
  <si>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</si>
  <si>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</si>
  <si>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</si>
  <si>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</si>
  <si>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</si>
  <si>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</si>
  <si>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</si>
  <si>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</si>
  <si>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</si>
  <si>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</si>
  <si>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</si>
  <si>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</si>
  <si>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</si>
  <si>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</si>
  <si>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</si>
  <si>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</si>
  <si>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</si>
  <si>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</si>
  <si>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</si>
  <si>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</si>
  <si>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</si>
  <si>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</si>
  <si>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</si>
  <si>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</si>
  <si>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</si>
  <si>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</si>
  <si>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</si>
  <si>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</si>
  <si>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</si>
  <si>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</si>
  <si>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</si>
  <si>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</si>
  <si>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</si>
  <si>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</si>
  <si>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</si>
  <si>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</si>
  <si>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</si>
  <si>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</si>
  <si>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</si>
  <si>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</si>
  <si>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</si>
  <si>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</si>
  <si>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</si>
  <si>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</si>
  <si>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</si>
  <si>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</si>
  <si>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</si>
  <si>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</si>
  <si>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</si>
  <si>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</si>
  <si>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</si>
  <si>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</si>
  <si>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</si>
  <si>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</si>
  <si>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</si>
  <si>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</si>
  <si>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</si>
  <si>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</si>
  <si>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</si>
  <si>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</si>
  <si>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</si>
  <si>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</si>
  <si>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</si>
  <si>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</si>
  <si>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</si>
  <si>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</si>
  <si>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</si>
  <si>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</si>
  <si>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</si>
  <si>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</si>
  <si>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</si>
  <si>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</si>
  <si>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</si>
  <si>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</si>
  <si>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</si>
  <si>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</si>
  <si>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</si>
  <si>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</si>
  <si>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</si>
  <si>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</si>
  <si>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</si>
  <si>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</si>
  <si>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</si>
  <si>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</si>
  <si>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</si>
  <si>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</si>
  <si>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</si>
  <si>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</si>
  <si>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</si>
  <si>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</si>
  <si>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</si>
  <si>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</si>
  <si>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</si>
  <si>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</si>
  <si>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</si>
  <si>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</si>
  <si>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</si>
  <si>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</si>
  <si>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</si>
  <si>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</si>
  <si>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</si>
  <si>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</si>
  <si>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</si>
  <si>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</si>
  <si>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</si>
  <si>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</si>
  <si>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</si>
  <si>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</si>
  <si>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</si>
  <si>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</si>
  <si>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</si>
  <si>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</si>
  <si>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</si>
  <si>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</si>
  <si>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</si>
  <si>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</si>
  <si>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</si>
  <si>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</si>
  <si>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</si>
  <si>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</si>
  <si>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</si>
  <si>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</si>
  <si>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</si>
  <si>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</si>
  <si>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</si>
  <si>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</si>
  <si>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</si>
  <si>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</si>
  <si>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</si>
  <si>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</si>
  <si>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</si>
  <si>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</si>
  <si>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</si>
  <si>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</si>
  <si>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</si>
  <si>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</si>
  <si>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</si>
  <si>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</si>
  <si>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</si>
  <si>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</si>
  <si>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</si>
  <si>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</si>
  <si>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</si>
  <si>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</si>
  <si>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</si>
  <si>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</si>
  <si>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</si>
  <si>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</si>
  <si>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</si>
  <si>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</si>
  <si>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</si>
  <si>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</si>
  <si>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</si>
  <si>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</si>
  <si>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</si>
  <si>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</si>
  <si>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</si>
  <si>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</si>
  <si>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</si>
  <si>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</si>
  <si>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</si>
  <si>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</si>
  <si>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</si>
  <si>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</si>
  <si>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</si>
  <si>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</si>
  <si>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</si>
  <si>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</si>
  <si>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</si>
  <si>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</si>
  <si>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</si>
  <si>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</si>
  <si>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</si>
  <si>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</si>
  <si>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</si>
  <si>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</si>
  <si>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</si>
  <si>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</si>
  <si>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</si>
  <si>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</si>
  <si>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</si>
  <si>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</si>
  <si>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</si>
  <si>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</si>
  <si>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</si>
  <si>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</si>
  <si>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</si>
  <si>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</si>
  <si>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</si>
  <si>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</si>
  <si>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</si>
  <si>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</si>
  <si>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</si>
  <si>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</si>
  <si>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</si>
  <si>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</si>
  <si>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</si>
  <si>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</si>
  <si>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</si>
  <si>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</si>
  <si>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</si>
  <si>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</si>
  <si>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</si>
  <si>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</si>
  <si>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</si>
  <si>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</si>
  <si>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</si>
  <si>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</si>
  <si>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</si>
  <si>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</si>
  <si>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</si>
  <si>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</si>
  <si>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</si>
  <si>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</si>
  <si>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</si>
  <si>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</si>
  <si>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</si>
  <si>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</si>
  <si>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</si>
  <si>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</si>
  <si>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</si>
  <si>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</si>
  <si>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</si>
  <si>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</si>
  <si>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</si>
  <si>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</si>
  <si>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</si>
  <si>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</si>
  <si>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</si>
  <si>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</si>
  <si>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</si>
  <si>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</si>
  <si>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</si>
  <si>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</si>
  <si>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</si>
  <si>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</si>
  <si>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</si>
  <si>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</si>
  <si>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</si>
  <si>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</si>
  <si>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</si>
  <si>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</si>
  <si>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</si>
  <si>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</si>
  <si>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</si>
  <si>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</si>
  <si>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</si>
  <si>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</si>
  <si>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</si>
  <si>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</si>
  <si>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</si>
  <si>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</si>
  <si>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</si>
  <si>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</si>
  <si>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</si>
  <si>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</si>
  <si>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</si>
  <si>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</si>
  <si>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</si>
  <si>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</si>
  <si>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</si>
  <si>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</si>
  <si>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</si>
  <si>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</si>
  <si>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</si>
  <si>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</si>
  <si>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</si>
  <si>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</si>
  <si>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</si>
  <si>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</si>
  <si>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</si>
  <si>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</si>
  <si>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</si>
  <si>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</si>
  <si>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</si>
  <si>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</si>
  <si>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</si>
  <si>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</si>
  <si>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</si>
  <si>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</si>
  <si>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</si>
  <si>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</si>
  <si>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</si>
  <si>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</si>
  <si>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</si>
  <si>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</si>
  <si>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</si>
  <si>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</si>
  <si>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</si>
  <si>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</si>
  <si>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</si>
  <si>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</si>
  <si>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</si>
  <si>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</si>
  <si>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</si>
  <si>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</si>
  <si>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</si>
  <si>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</si>
  <si>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</si>
  <si>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</si>
  <si>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</si>
  <si>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</si>
  <si>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</si>
  <si>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</si>
  <si>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</si>
  <si>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</si>
  <si>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</si>
  <si>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</si>
  <si>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</si>
  <si>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</si>
  <si>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</si>
  <si>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</si>
  <si>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</si>
  <si>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</si>
  <si>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</si>
  <si>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</si>
  <si>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</si>
  <si>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</si>
  <si>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</si>
  <si>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</si>
  <si>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</si>
  <si>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</si>
  <si>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</si>
  <si>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</si>
  <si>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</si>
  <si>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</si>
  <si>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</si>
  <si>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</si>
  <si>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</si>
  <si>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</si>
  <si>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</si>
  <si>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</si>
  <si>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</si>
  <si>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</si>
  <si>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</si>
  <si>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</si>
  <si>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</si>
  <si>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</si>
  <si>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</si>
  <si>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</si>
  <si>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</si>
  <si>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</si>
  <si>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</si>
  <si>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</si>
  <si>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</si>
  <si>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</si>
  <si>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</si>
  <si>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</si>
  <si>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</si>
  <si>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</si>
  <si>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</si>
  <si>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</si>
  <si>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</si>
  <si>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</si>
  <si>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</si>
  <si>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</si>
  <si>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</si>
  <si>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</si>
  <si>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</si>
  <si>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</si>
  <si>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</si>
  <si>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</si>
  <si>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</si>
  <si>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</si>
  <si>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</si>
  <si>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</si>
  <si>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</si>
  <si>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</si>
  <si>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</si>
  <si>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</si>
  <si>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</si>
  <si>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</si>
  <si>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</si>
  <si>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</si>
  <si>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</si>
  <si>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</si>
  <si>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</si>
  <si>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</si>
  <si>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</si>
  <si>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</si>
  <si>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</si>
  <si>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</si>
  <si>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</si>
  <si>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</si>
  <si>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</si>
  <si>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</si>
  <si>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</si>
  <si>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</si>
  <si>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</si>
  <si>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</si>
  <si>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</si>
  <si>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</si>
  <si>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</si>
  <si>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</si>
  <si>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</si>
  <si>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</si>
  <si>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</si>
  <si>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</si>
  <si>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</si>
  <si>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</si>
  <si>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</si>
  <si>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</si>
  <si>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</si>
  <si>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</si>
  <si>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</si>
  <si>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</si>
  <si>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</si>
  <si>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</si>
  <si>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</si>
  <si>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</si>
  <si>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</si>
  <si>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</si>
  <si>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</si>
  <si>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</si>
  <si>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</si>
  <si>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</si>
  <si>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</si>
  <si>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</si>
  <si>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</si>
  <si>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</si>
  <si>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</si>
  <si>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</si>
  <si>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</si>
  <si>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</si>
  <si>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</si>
  <si>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</si>
  <si>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</si>
  <si>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</si>
  <si>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</si>
  <si>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</si>
  <si>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</si>
  <si>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</si>
  <si>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</si>
  <si>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</si>
  <si>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</si>
  <si>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</si>
  <si>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</si>
  <si>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</si>
  <si>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</si>
  <si>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</si>
  <si>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</si>
  <si>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</si>
  <si>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</si>
  <si>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</si>
  <si>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</si>
  <si>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</si>
  <si>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</si>
  <si>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</si>
  <si>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</si>
  <si>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</si>
  <si>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</si>
  <si>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</si>
  <si>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</si>
  <si>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</si>
  <si>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</si>
  <si>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</si>
  <si>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</si>
  <si>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</si>
  <si>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</si>
  <si>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</si>
  <si>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</si>
  <si>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</si>
  <si>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</si>
  <si>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</si>
  <si>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</si>
  <si>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</si>
  <si>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</si>
  <si>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</si>
  <si>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</si>
  <si>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</si>
  <si>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</si>
  <si>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</si>
  <si>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</si>
  <si>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</si>
  <si>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</si>
  <si>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</si>
  <si>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</si>
  <si>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</si>
  <si>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</si>
  <si>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</si>
  <si>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</si>
  <si>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</si>
  <si>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</si>
  <si>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</si>
  <si>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</si>
  <si>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</si>
  <si>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</si>
  <si>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</si>
  <si>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</si>
  <si>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</si>
  <si>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</si>
  <si>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</si>
  <si>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</si>
  <si>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</si>
  <si>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</si>
  <si>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</si>
  <si>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</si>
  <si>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</si>
  <si>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</si>
  <si>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</si>
  <si>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</si>
  <si>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</si>
  <si>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</si>
  <si>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</si>
  <si>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</si>
  <si>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</si>
  <si>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</si>
  <si>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</si>
  <si>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</si>
  <si>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</si>
  <si>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</si>
  <si>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</si>
  <si>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</si>
  <si>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</si>
  <si>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</si>
  <si>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</si>
  <si>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</si>
  <si>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</si>
  <si>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</si>
  <si>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</si>
  <si>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</si>
  <si>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</si>
  <si>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</si>
  <si>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</si>
  <si>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</si>
  <si>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</si>
  <si>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</si>
  <si>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</si>
  <si>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</si>
  <si>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</si>
  <si>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</si>
  <si>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</si>
  <si>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</si>
  <si>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</si>
  <si>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</si>
  <si>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</si>
  <si>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</si>
  <si>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</si>
  <si>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</si>
  <si>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</si>
  <si>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</si>
  <si>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</si>
  <si>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</si>
  <si>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</si>
  <si>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</si>
  <si>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</si>
  <si>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</si>
  <si>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</si>
  <si>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</si>
  <si>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</si>
  <si>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</si>
  <si>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</si>
  <si>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</si>
  <si>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</si>
  <si>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</si>
  <si>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</si>
  <si>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</si>
  <si>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</si>
  <si>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</si>
  <si>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</si>
  <si>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</si>
  <si>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</si>
  <si>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</si>
  <si>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</si>
  <si>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</si>
  <si>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</si>
  <si>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</si>
  <si>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</si>
  <si>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</si>
  <si>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</si>
  <si>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</si>
  <si>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</si>
  <si>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</si>
  <si>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</si>
  <si>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</si>
  <si>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</si>
  <si>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</si>
  <si>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</si>
  <si>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</si>
  <si>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</si>
  <si>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</si>
  <si>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</si>
  <si>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</si>
  <si>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</si>
  <si>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</si>
  <si>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</si>
  <si>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</si>
  <si>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</si>
  <si>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</si>
  <si>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</si>
  <si>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</si>
  <si>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</si>
  <si>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</si>
  <si>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</si>
  <si>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</si>
  <si>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</si>
  <si>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</si>
  <si>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</si>
  <si>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</si>
  <si>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</si>
  <si>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</si>
  <si>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</si>
  <si>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</si>
  <si>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</si>
  <si>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</si>
  <si>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</si>
  <si>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</si>
  <si>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</si>
  <si>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</si>
  <si>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</si>
  <si>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</si>
  <si>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</si>
  <si>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</si>
  <si>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</si>
  <si>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</si>
  <si>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</si>
  <si>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</si>
  <si>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</si>
  <si>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</si>
  <si>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</si>
  <si>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</si>
  <si>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</si>
  <si>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</si>
  <si>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</si>
  <si>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</si>
  <si>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</si>
  <si>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</si>
  <si>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</si>
  <si>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</si>
  <si>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</si>
  <si>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</si>
  <si>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</si>
  <si>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</si>
  <si>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</si>
  <si>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</si>
  <si>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</si>
  <si>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</si>
  <si>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</si>
  <si>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</si>
  <si>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</si>
  <si>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</si>
  <si>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</si>
  <si>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</si>
  <si>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</si>
  <si>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</si>
  <si>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</si>
  <si>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</si>
  <si>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</si>
  <si>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</si>
  <si>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</si>
  <si>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</si>
  <si>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</si>
  <si>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</si>
  <si>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</si>
  <si>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</si>
  <si>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</si>
  <si>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</si>
  <si>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</si>
  <si>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</si>
  <si>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</si>
  <si>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</si>
  <si>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</si>
  <si>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</si>
  <si>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</si>
  <si>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</si>
  <si>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</si>
  <si>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</si>
  <si>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</si>
  <si>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</si>
  <si>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</si>
  <si>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</si>
  <si>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</si>
  <si>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</si>
  <si>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</si>
  <si>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</si>
  <si>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</si>
  <si>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</si>
  <si>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</si>
  <si>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</si>
  <si>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</si>
  <si>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</si>
  <si>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</si>
  <si>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</si>
  <si>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</si>
  <si>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</si>
  <si>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</si>
  <si>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</si>
  <si>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</si>
  <si>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</si>
  <si>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</si>
  <si>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</si>
  <si>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</si>
  <si>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</si>
  <si>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</si>
  <si>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</si>
  <si>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</si>
  <si>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</si>
  <si>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</si>
  <si>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</si>
  <si>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</si>
  <si>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</si>
  <si>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</si>
  <si>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</si>
  <si>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</si>
  <si>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</si>
  <si>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</si>
  <si>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</si>
  <si>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</si>
  <si>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</si>
  <si>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</si>
  <si>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</si>
  <si>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</si>
  <si>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</si>
  <si>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</si>
  <si>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</si>
  <si>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</si>
  <si>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</si>
  <si>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</si>
  <si>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</si>
  <si>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</si>
  <si>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</si>
  <si>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</si>
  <si>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</si>
  <si>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</si>
  <si>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</si>
  <si>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</si>
  <si>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</si>
  <si>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</si>
  <si>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</si>
  <si>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</si>
  <si>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</si>
  <si>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</si>
  <si>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</si>
  <si>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</si>
  <si>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</si>
  <si>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</si>
  <si>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</si>
  <si>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</si>
  <si>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</si>
  <si>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</si>
  <si>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</si>
  <si>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</si>
  <si>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</si>
  <si>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</si>
  <si>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</si>
  <si>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</si>
  <si>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</si>
  <si>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</si>
  <si>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</si>
  <si>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</si>
  <si>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</si>
  <si>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</si>
  <si>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</si>
  <si>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</si>
  <si>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</si>
  <si>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</si>
  <si>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</si>
  <si>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</si>
  <si>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</si>
  <si>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</si>
  <si>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</si>
  <si>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</si>
  <si>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</si>
  <si>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</si>
  <si>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</si>
  <si>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</si>
  <si>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</si>
  <si>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</si>
  <si>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</si>
  <si>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</si>
  <si>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</si>
  <si>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</si>
  <si>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</si>
  <si>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</si>
  <si>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</si>
  <si>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</si>
  <si>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</si>
  <si>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</si>
  <si>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</si>
  <si>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</si>
  <si>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</si>
  <si>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</si>
  <si>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</si>
  <si>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</si>
  <si>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</si>
  <si>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</si>
  <si>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</si>
  <si>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</si>
  <si>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</si>
  <si>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</si>
  <si>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</si>
  <si>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</si>
  <si>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</si>
  <si>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</si>
  <si>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</si>
  <si>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</si>
  <si>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</si>
  <si>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</si>
  <si>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</si>
  <si>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</si>
  <si>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</si>
  <si>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</si>
  <si>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</si>
  <si>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</si>
  <si>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</si>
  <si>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</si>
  <si>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</si>
  <si>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</si>
  <si>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</si>
  <si>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</si>
  <si>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</si>
  <si>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</si>
  <si>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</si>
  <si>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</si>
  <si>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</si>
  <si>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</si>
  <si>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</si>
  <si>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</si>
  <si>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</si>
  <si>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</si>
  <si>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</si>
  <si>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</si>
  <si>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</si>
  <si>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</si>
  <si>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</si>
  <si>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</si>
  <si>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</si>
  <si>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</si>
  <si>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</si>
  <si>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</si>
  <si>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</si>
  <si>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</si>
  <si>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</si>
  <si>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</si>
  <si>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</si>
  <si>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</si>
  <si>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</si>
  <si>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</si>
  <si>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</si>
  <si>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</si>
  <si>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</si>
  <si>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</si>
  <si>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</si>
  <si>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</si>
  <si>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</si>
  <si>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</si>
  <si>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</si>
  <si>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</si>
  <si>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</si>
  <si>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</si>
  <si>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</si>
  <si>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</si>
  <si>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</si>
  <si>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</si>
  <si>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</si>
  <si>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</si>
  <si>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</si>
  <si>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</si>
  <si>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</si>
  <si>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</si>
  <si>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</si>
  <si>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</si>
  <si>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</si>
  <si>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</si>
  <si>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</si>
  <si>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</si>
  <si>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</si>
  <si>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</si>
  <si>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</si>
  <si>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</si>
  <si>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</si>
  <si>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</si>
  <si>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</si>
  <si>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</si>
  <si>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</si>
  <si>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</si>
  <si>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</si>
  <si>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</si>
  <si>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</si>
  <si>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</si>
  <si>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</si>
  <si>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</si>
  <si>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</si>
  <si>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</si>
  <si>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</si>
  <si>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</si>
  <si>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</si>
  <si>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</si>
  <si>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</si>
  <si>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</si>
  <si>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</si>
  <si>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</si>
  <si>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</si>
  <si>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</si>
  <si>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</si>
  <si>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</si>
  <si>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</si>
  <si>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</si>
  <si>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</si>
  <si>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</si>
  <si>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</si>
  <si>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</si>
  <si>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</si>
  <si>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</si>
  <si>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</si>
  <si>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</si>
  <si>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</si>
  <si>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</si>
  <si>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</si>
  <si>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</si>
  <si>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</si>
  <si>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</si>
  <si>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</si>
  <si>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</si>
  <si>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</si>
  <si>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</si>
  <si>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</si>
  <si>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</si>
  <si>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</si>
  <si>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</si>
  <si>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</si>
  <si>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</si>
  <si>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</si>
  <si>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</si>
  <si>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</si>
  <si>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</si>
  <si>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</si>
  <si>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</si>
  <si>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</si>
  <si>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</si>
  <si>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</si>
  <si>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</si>
  <si>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</si>
  <si>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</si>
  <si>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</si>
  <si>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</si>
  <si>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</si>
  <si>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</si>
  <si>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</si>
  <si>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</si>
  <si>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</si>
  <si>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</si>
  <si>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</si>
  <si>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</si>
  <si>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</si>
  <si>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</si>
  <si>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</si>
  <si>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</si>
  <si>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</si>
  <si>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</si>
  <si>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</si>
  <si>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</si>
  <si>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</si>
  <si>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</si>
  <si>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</si>
  <si>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</si>
  <si>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</si>
  <si>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</si>
  <si>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</si>
  <si>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</si>
  <si>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</si>
  <si>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</si>
  <si>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</si>
  <si>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</si>
  <si>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</si>
  <si>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</si>
  <si>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</si>
  <si>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</si>
  <si>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</si>
  <si>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</si>
  <si>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</si>
  <si>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</si>
  <si>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</si>
  <si>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</si>
  <si>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</si>
  <si>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</si>
  <si>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</si>
  <si>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</si>
  <si>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</si>
  <si>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</si>
  <si>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</si>
  <si>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</si>
  <si>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</si>
  <si>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</si>
  <si>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</si>
  <si>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</si>
  <si>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</si>
  <si>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</si>
  <si>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</si>
  <si>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</si>
  <si>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</si>
  <si>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</si>
  <si>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</si>
  <si>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</si>
  <si>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</si>
  <si>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</si>
  <si>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</si>
  <si>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</si>
  <si>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</si>
  <si>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</si>
  <si>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</si>
  <si>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</si>
  <si>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</si>
  <si>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</si>
  <si>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</si>
  <si>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</si>
  <si>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</si>
  <si>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</si>
  <si>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</si>
  <si>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</si>
  <si>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</si>
  <si>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</si>
  <si>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</si>
  <si>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</si>
  <si>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</si>
  <si>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</si>
  <si>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</si>
  <si>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</si>
  <si>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</si>
  <si>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</si>
  <si>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</si>
  <si>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</si>
  <si>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</si>
  <si>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</si>
  <si>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</si>
  <si>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</si>
  <si>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</si>
  <si>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</si>
  <si>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</si>
  <si>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</si>
  <si>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</si>
  <si>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</si>
  <si>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</si>
  <si>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</si>
  <si>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</si>
  <si>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</si>
  <si>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</si>
  <si>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</si>
  <si>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</si>
  <si>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</si>
  <si>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</si>
  <si>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</si>
  <si>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</si>
  <si>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</si>
  <si>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</si>
  <si>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</si>
  <si>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</si>
  <si>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</si>
  <si>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</si>
  <si>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</si>
  <si>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</si>
  <si>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</si>
  <si>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</si>
  <si>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</si>
  <si>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</si>
  <si>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</si>
  <si>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</si>
  <si>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</si>
  <si>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</si>
  <si>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</si>
  <si>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</si>
  <si>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</si>
  <si>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</si>
  <si>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</si>
  <si>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</si>
  <si>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</si>
  <si>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</si>
  <si>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</si>
  <si>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</si>
  <si>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</si>
  <si>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</si>
  <si>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</si>
  <si>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</si>
  <si>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</si>
  <si>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</si>
  <si>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</si>
  <si>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</si>
  <si>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</si>
  <si>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</si>
  <si>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</si>
  <si>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</si>
  <si>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</si>
  <si>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</si>
  <si>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</si>
  <si>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</si>
  <si>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</si>
  <si>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</si>
  <si>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</si>
  <si>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</si>
  <si>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</si>
  <si>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</si>
  <si>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</si>
  <si>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</si>
  <si>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</si>
  <si>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</si>
  <si>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</si>
  <si>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</si>
  <si>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</si>
  <si>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</si>
  <si>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</si>
  <si>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</si>
  <si>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</si>
  <si>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</si>
  <si>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</si>
  <si>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</si>
  <si>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</si>
  <si>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</si>
  <si>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</si>
  <si>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</si>
  <si>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</si>
  <si>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</si>
  <si>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</si>
  <si>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</si>
  <si>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</si>
  <si>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</si>
  <si>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</si>
  <si>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</si>
  <si>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</si>
  <si>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</si>
  <si>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</si>
  <si>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</si>
  <si>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</si>
  <si>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</si>
  <si>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</si>
  <si>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</si>
  <si>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</si>
  <si>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</si>
  <si>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</si>
  <si>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</si>
  <si>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</si>
  <si>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</si>
  <si>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</si>
  <si>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</si>
  <si>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</si>
  <si>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</si>
  <si>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</si>
  <si>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</si>
  <si>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</si>
  <si>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</si>
  <si>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</si>
  <si>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</si>
  <si>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</si>
  <si>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</si>
  <si>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</si>
  <si>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</si>
  <si>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</si>
  <si>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</si>
  <si>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</si>
  <si>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</si>
  <si>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</si>
  <si>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</si>
  <si>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</si>
  <si>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</si>
  <si>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</si>
  <si>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</si>
  <si>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</si>
  <si>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</si>
  <si>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</si>
  <si>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</si>
  <si>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</si>
  <si>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</si>
  <si>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</si>
  <si>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</si>
  <si>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</si>
  <si>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</si>
  <si>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</si>
  <si>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</si>
  <si>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</si>
  <si>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</si>
  <si>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</si>
  <si>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</si>
  <si>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</si>
  <si>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</si>
  <si>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</si>
  <si>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</si>
  <si>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</si>
  <si>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</si>
  <si>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</si>
  <si>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</si>
  <si>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</si>
  <si>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</si>
  <si>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</si>
  <si>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</si>
  <si>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</si>
  <si>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</si>
  <si>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</si>
  <si>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</si>
  <si>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</si>
  <si>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</si>
  <si>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</si>
  <si>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</si>
  <si>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</si>
  <si>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</si>
  <si>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</si>
  <si>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</si>
  <si>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</si>
  <si>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</si>
  <si>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</si>
  <si>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</si>
  <si>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</si>
  <si>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</si>
  <si>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</si>
  <si>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</si>
  <si>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</si>
  <si>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</si>
  <si>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</si>
  <si>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</si>
  <si>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</si>
  <si>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</si>
  <si>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</si>
  <si>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</si>
  <si>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</si>
  <si>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</si>
  <si>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</si>
  <si>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</si>
  <si>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</si>
  <si>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</si>
  <si>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</si>
  <si>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</si>
  <si>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</si>
  <si>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</si>
  <si>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</si>
  <si>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</si>
  <si>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</si>
  <si>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</si>
  <si>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</si>
  <si>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</si>
  <si>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</si>
  <si>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</si>
  <si>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</si>
  <si>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</si>
  <si>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</si>
  <si>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</si>
  <si>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</si>
  <si>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</si>
  <si>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</si>
  <si>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</si>
  <si>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</si>
  <si>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</si>
  <si>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</si>
  <si>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</si>
  <si>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</si>
  <si>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</si>
  <si>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</si>
  <si>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</si>
  <si>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</si>
  <si>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</si>
  <si>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</si>
  <si>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</si>
  <si>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</si>
  <si>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</si>
  <si>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</si>
  <si>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</si>
  <si>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</si>
  <si>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</si>
  <si>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</si>
  <si>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</si>
  <si>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</si>
  <si>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</si>
  <si>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</si>
  <si>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</si>
  <si>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</si>
  <si>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</si>
  <si>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</si>
  <si>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</si>
  <si>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</si>
  <si>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</si>
  <si>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</si>
  <si>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</si>
  <si>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</si>
  <si>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</si>
  <si>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</si>
  <si>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</si>
  <si>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</si>
  <si>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</si>
  <si>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</si>
  <si>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</si>
  <si>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</si>
  <si>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</si>
  <si>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</si>
  <si>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</si>
  <si>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</si>
  <si>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</si>
  <si>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</si>
  <si>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</si>
  <si>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</si>
  <si>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</si>
  <si>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</si>
  <si>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</si>
  <si>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</si>
  <si>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</si>
  <si>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</si>
  <si>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</si>
  <si>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</si>
  <si>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</si>
  <si>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</si>
  <si>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</si>
  <si>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</si>
  <si>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</si>
  <si>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</si>
  <si>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</si>
  <si>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</si>
  <si>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</si>
  <si>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</si>
  <si>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</si>
  <si>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</si>
  <si>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</si>
  <si>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</si>
  <si>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</si>
  <si>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</si>
  <si>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</si>
  <si>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</si>
  <si>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</si>
  <si>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</si>
  <si>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</si>
  <si>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</si>
  <si>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</si>
  <si>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</si>
  <si>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</si>
  <si>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</si>
  <si>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</si>
  <si>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</si>
  <si>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</si>
  <si>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</si>
  <si>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</si>
  <si>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</si>
  <si>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</si>
  <si>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</si>
  <si>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</si>
  <si>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</si>
  <si>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</si>
  <si>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</si>
  <si>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</si>
  <si>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</si>
  <si>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</si>
  <si>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</si>
  <si>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</si>
  <si>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</si>
  <si>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</si>
  <si>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</si>
  <si>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</si>
  <si>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</si>
  <si>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</si>
  <si>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</si>
  <si>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</si>
  <si>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</si>
  <si>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</si>
  <si>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</si>
  <si>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</si>
  <si>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</si>
  <si>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</si>
  <si>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</si>
  <si>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</si>
  <si>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</si>
  <si>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</si>
  <si>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</si>
  <si>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</si>
  <si>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</si>
  <si>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</si>
  <si>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</si>
  <si>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</si>
  <si>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</si>
  <si>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</si>
  <si>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</si>
  <si>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</si>
  <si>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</si>
  <si>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</si>
  <si>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</si>
  <si>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</si>
  <si>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</si>
  <si>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</si>
  <si>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</si>
  <si>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</si>
  <si>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</si>
  <si>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</si>
  <si>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</si>
  <si>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</si>
  <si>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</si>
  <si>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</si>
  <si>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</si>
  <si>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</si>
  <si>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</si>
  <si>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</si>
  <si>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</si>
  <si>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</si>
  <si>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</si>
  <si>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</si>
  <si>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</si>
  <si>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</si>
  <si>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</si>
  <si>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</si>
  <si>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</si>
  <si>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</si>
  <si>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</si>
  <si>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</si>
  <si>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</si>
  <si>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</si>
  <si>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</si>
  <si>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</si>
  <si>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</si>
  <si>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</si>
  <si>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</si>
  <si>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</si>
  <si>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</si>
  <si>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</si>
  <si>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</si>
  <si>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</si>
  <si>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</si>
  <si>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</si>
  <si>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</si>
  <si>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</si>
  <si>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</si>
  <si>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</si>
  <si>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</si>
  <si>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</si>
  <si>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</si>
  <si>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</si>
  <si>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</si>
  <si>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</si>
  <si>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</si>
  <si>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</si>
  <si>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</si>
  <si>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</si>
  <si>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</si>
  <si>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</si>
  <si>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</si>
  <si>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</si>
  <si>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</si>
  <si>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</si>
  <si>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</si>
  <si>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</si>
  <si>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</si>
  <si>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</si>
  <si>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</si>
  <si>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</si>
  <si>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</si>
  <si>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</si>
  <si>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</si>
  <si>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</si>
  <si>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</si>
  <si>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</si>
  <si>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</si>
  <si>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</si>
  <si>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</si>
  <si>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</si>
  <si>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</si>
  <si>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</si>
  <si>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</si>
  <si>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</si>
  <si>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</si>
  <si>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</si>
  <si>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</si>
  <si>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</si>
  <si>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</si>
  <si>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</si>
  <si>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</si>
  <si>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</si>
  <si>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</si>
  <si>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</si>
  <si>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</si>
  <si>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</si>
  <si>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</si>
  <si>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</si>
  <si>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</si>
  <si>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</si>
  <si>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</si>
  <si>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</si>
  <si>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</si>
  <si>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</si>
  <si>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</si>
  <si>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</si>
  <si>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</si>
  <si>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</si>
  <si>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</si>
  <si>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</si>
  <si>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</si>
  <si>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</si>
  <si>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</si>
  <si>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</si>
  <si>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</si>
  <si>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</si>
  <si>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</si>
  <si>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</si>
  <si>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</si>
  <si>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</si>
  <si>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</si>
  <si>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</si>
  <si>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</si>
  <si>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</si>
  <si>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</si>
  <si>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</si>
  <si>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</si>
  <si>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</si>
  <si>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</si>
  <si>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</si>
  <si>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</si>
  <si>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</si>
  <si>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</si>
  <si>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</si>
  <si>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</si>
  <si>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</si>
  <si>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</si>
  <si>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</si>
  <si>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</si>
  <si>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</si>
  <si>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</si>
  <si>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</si>
  <si>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</si>
  <si>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</si>
  <si>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</si>
  <si>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</si>
  <si>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</si>
  <si>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</si>
  <si>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</si>
  <si>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</si>
  <si>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</si>
  <si>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</si>
  <si>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</si>
  <si>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</si>
  <si>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</si>
  <si>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</si>
  <si>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</si>
  <si>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</si>
  <si>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</si>
  <si>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</si>
  <si>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</si>
  <si>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</si>
  <si>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</si>
  <si>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</si>
  <si>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</si>
  <si>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</si>
  <si>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</si>
  <si>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</si>
  <si>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</si>
  <si>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</si>
  <si>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</si>
  <si>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</si>
  <si>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</si>
  <si>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</si>
  <si>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</si>
  <si>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</si>
  <si>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</si>
  <si>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</si>
  <si>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</si>
  <si>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</si>
  <si>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</si>
  <si>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</si>
  <si>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</si>
  <si>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</si>
  <si>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</si>
  <si>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</si>
  <si>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</si>
  <si>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</si>
  <si>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</si>
  <si>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</si>
  <si>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</si>
  <si>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</si>
  <si>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</si>
  <si>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</si>
  <si>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</si>
  <si>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</si>
  <si>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</si>
  <si>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</si>
  <si>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</si>
  <si>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</si>
  <si>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</si>
  <si>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</si>
  <si>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</si>
  <si>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</si>
  <si>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</si>
  <si>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</si>
  <si>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</si>
  <si>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</si>
  <si>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</si>
  <si>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</si>
  <si>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</si>
  <si>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</si>
  <si>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</si>
  <si>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</si>
  <si>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</si>
  <si>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</si>
  <si>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</si>
  <si>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</si>
  <si>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</si>
  <si>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</si>
  <si>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</si>
  <si>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</si>
  <si>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</si>
  <si>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</si>
  <si>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</si>
  <si>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</si>
  <si>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</si>
  <si>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</si>
  <si>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</si>
  <si>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</si>
  <si>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</si>
  <si>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</si>
  <si>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</si>
  <si>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</si>
  <si>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</si>
  <si>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</si>
  <si>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</si>
  <si>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</si>
  <si>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</si>
  <si>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</si>
  <si>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</si>
  <si>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</si>
  <si>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</si>
  <si>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</si>
  <si>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</si>
  <si>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</si>
  <si>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</si>
  <si>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</si>
  <si>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</si>
  <si>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</si>
  <si>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</si>
  <si>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</si>
  <si>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</si>
  <si>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</si>
  <si>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</si>
  <si>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</si>
  <si>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</si>
  <si>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</si>
  <si>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</si>
  <si>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</si>
  <si>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</si>
  <si>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</si>
  <si>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</si>
  <si>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</si>
  <si>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</si>
  <si>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</si>
  <si>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</si>
  <si>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</si>
  <si>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</si>
  <si>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</si>
  <si>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</si>
  <si>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</si>
  <si>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</si>
  <si>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</si>
  <si>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</si>
  <si>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</si>
  <si>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</si>
  <si>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</si>
  <si>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</si>
  <si>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</si>
  <si>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</si>
  <si>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</si>
  <si>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</si>
  <si>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</si>
  <si>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</si>
  <si>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</si>
  <si>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</si>
  <si>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</si>
  <si>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</si>
  <si>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</si>
  <si>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</si>
  <si>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</si>
  <si>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</si>
  <si>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</si>
  <si>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</si>
  <si>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</si>
  <si>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</si>
  <si>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</si>
  <si>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</si>
  <si>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</si>
  <si>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</si>
  <si>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</si>
  <si>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</si>
  <si>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</si>
  <si>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</si>
  <si>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</si>
  <si>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</si>
  <si>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</si>
  <si>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</si>
  <si>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</si>
  <si>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</si>
  <si>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</si>
  <si>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</si>
  <si>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</si>
  <si>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</si>
  <si>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</si>
  <si>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</si>
  <si>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</si>
  <si>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</si>
  <si>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</si>
  <si>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</si>
  <si>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</si>
  <si>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</si>
  <si>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</si>
  <si>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</si>
  <si>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</si>
  <si>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</si>
  <si>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</si>
  <si>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</si>
  <si>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</si>
  <si>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</si>
  <si>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</si>
  <si>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</si>
  <si>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</si>
  <si>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</si>
  <si>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</si>
  <si>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</si>
  <si>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</si>
  <si>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</si>
  <si>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</si>
  <si>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</si>
  <si>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</si>
  <si>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</si>
  <si>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</si>
  <si>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</si>
  <si>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</si>
  <si>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</si>
  <si>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</si>
  <si>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</si>
  <si>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</si>
  <si>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</si>
  <si>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</si>
  <si>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</si>
  <si>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</si>
  <si>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</si>
  <si>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</si>
  <si>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</si>
  <si>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</si>
  <si>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</si>
  <si>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</si>
  <si>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</si>
  <si>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</si>
  <si>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</si>
  <si>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</si>
  <si>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</si>
  <si>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</si>
  <si>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</si>
  <si>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</si>
  <si>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</si>
  <si>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</si>
  <si>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</si>
  <si>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</si>
  <si>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</si>
  <si>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</si>
  <si>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</si>
  <si>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</si>
  <si>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</si>
  <si>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</si>
  <si>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</si>
  <si>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</si>
  <si>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</si>
  <si>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</si>
  <si>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</si>
  <si>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</si>
  <si>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</si>
  <si>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</si>
  <si>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</si>
  <si>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</si>
  <si>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</si>
  <si>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</si>
  <si>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</si>
  <si>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</si>
  <si>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</si>
  <si>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</si>
  <si>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</si>
  <si>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</si>
  <si>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</si>
  <si>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</si>
  <si>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</si>
  <si>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</si>
  <si>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</si>
  <si>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</si>
  <si>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</si>
  <si>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</si>
  <si>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</si>
  <si>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</si>
  <si>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</si>
  <si>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</si>
  <si>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</si>
  <si>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</si>
  <si>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</si>
  <si>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</si>
  <si>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</si>
  <si>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</si>
  <si>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</si>
  <si>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</si>
  <si>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</si>
  <si>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</si>
  <si>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</si>
  <si>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</si>
  <si>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</si>
  <si>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</si>
  <si>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</si>
  <si>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</si>
  <si>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</si>
  <si>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</si>
  <si>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</si>
  <si>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</si>
  <si>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</si>
  <si>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</si>
  <si>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</si>
  <si>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</si>
  <si>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</si>
  <si>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</si>
  <si>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</si>
  <si>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</si>
  <si>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</si>
  <si>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</si>
  <si>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</si>
  <si>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</si>
  <si>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</si>
  <si>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</si>
  <si>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</si>
  <si>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</si>
  <si>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</si>
  <si>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</si>
  <si>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</si>
  <si>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</si>
  <si>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</si>
  <si>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</si>
  <si>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</si>
  <si>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</si>
  <si>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</si>
  <si>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</si>
  <si>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</si>
  <si>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</si>
  <si>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</si>
  <si>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</si>
  <si>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</si>
  <si>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</si>
  <si>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</si>
  <si>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</si>
  <si>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</si>
  <si>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</si>
  <si>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</si>
  <si>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</si>
  <si>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</si>
  <si>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</si>
  <si>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</si>
  <si>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</si>
  <si>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</si>
  <si>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</si>
  <si>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</si>
  <si>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</si>
  <si>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</si>
  <si>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</si>
  <si>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</si>
  <si>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</si>
  <si>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</si>
  <si>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</si>
  <si>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</si>
  <si>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</si>
  <si>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</si>
  <si>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</si>
  <si>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</si>
  <si>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</si>
  <si>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</si>
  <si>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</si>
  <si>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</si>
  <si>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</si>
  <si>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</si>
  <si>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</si>
  <si>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</si>
  <si>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</si>
  <si>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</si>
  <si>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</si>
  <si>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</si>
  <si>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</si>
  <si>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</si>
  <si>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</si>
  <si>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</si>
  <si>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</si>
  <si>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</si>
  <si>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</si>
  <si>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</si>
  <si>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</si>
  <si>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</si>
  <si>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</si>
  <si>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</si>
  <si>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</si>
  <si>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</si>
  <si>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</si>
  <si>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</si>
  <si>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</si>
  <si>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</si>
  <si>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</si>
  <si>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</si>
  <si>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</si>
  <si>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</si>
  <si>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</si>
  <si>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</si>
  <si>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</si>
  <si>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</si>
  <si>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</si>
  <si>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</si>
  <si>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</si>
  <si>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</si>
  <si>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</si>
  <si>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</si>
  <si>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</si>
  <si>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</si>
  <si>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</si>
  <si>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</si>
  <si>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</si>
  <si>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</si>
  <si>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</si>
  <si>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</si>
  <si>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</si>
  <si>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</si>
  <si>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</si>
  <si>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</si>
  <si>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</si>
  <si>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</si>
  <si>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</si>
  <si>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</si>
  <si>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</si>
  <si>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</si>
  <si>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</si>
  <si>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</si>
  <si>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</si>
  <si>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</si>
  <si>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</si>
  <si>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</si>
  <si>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</si>
  <si>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</si>
  <si>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</si>
  <si>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</si>
  <si>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</si>
  <si>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</si>
  <si>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</si>
  <si>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</si>
  <si>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</si>
  <si>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</si>
  <si>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</si>
  <si>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</si>
  <si>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</si>
  <si>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</si>
  <si>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</si>
  <si>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</si>
  <si>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</si>
  <si>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</si>
  <si>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</si>
  <si>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</si>
  <si>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</si>
  <si>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</si>
  <si>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</si>
  <si>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</si>
  <si>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</si>
  <si>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</si>
  <si>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</si>
  <si>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</si>
  <si>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</si>
  <si>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</si>
  <si>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</si>
  <si>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</si>
  <si>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</si>
  <si>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</si>
  <si>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</si>
  <si>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</si>
  <si>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</si>
  <si>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</si>
  <si>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</si>
  <si>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</si>
  <si>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</si>
  <si>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</si>
  <si>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</si>
  <si>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</si>
  <si>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</si>
  <si>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</si>
  <si>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</si>
  <si>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</si>
  <si>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</si>
  <si>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</si>
  <si>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</si>
  <si>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</si>
  <si>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</si>
  <si>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</si>
  <si>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</si>
  <si>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</si>
  <si>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</si>
  <si>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</si>
  <si>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</si>
  <si>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</si>
  <si>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</si>
  <si>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</si>
  <si>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</si>
  <si>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</si>
  <si>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</si>
  <si>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</si>
  <si>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</si>
  <si>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</si>
  <si>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</si>
  <si>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</si>
  <si>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</si>
  <si>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</si>
  <si>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</si>
  <si>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</si>
  <si>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</si>
  <si>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</si>
  <si>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</si>
  <si>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</si>
  <si>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</si>
  <si>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</si>
  <si>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</si>
  <si>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</si>
  <si>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</si>
  <si>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</si>
  <si>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</si>
  <si>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</si>
  <si>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</si>
  <si>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</si>
  <si>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</si>
  <si>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</si>
  <si>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</si>
  <si>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</si>
  <si>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</si>
  <si>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</si>
  <si>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</si>
  <si>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</si>
  <si>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</si>
  <si>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</si>
  <si>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</si>
  <si>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</si>
  <si>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</si>
  <si>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</si>
  <si>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</si>
  <si>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</si>
  <si>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</si>
  <si>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</si>
  <si>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</si>
  <si>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</si>
  <si>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</si>
  <si>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</si>
  <si>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</si>
  <si>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</si>
  <si>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</si>
  <si>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</si>
  <si>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</si>
  <si>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</si>
  <si>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</si>
  <si>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</si>
  <si>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</si>
  <si>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</si>
  <si>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</si>
  <si>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</si>
  <si>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</si>
  <si>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</si>
  <si>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</si>
  <si>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</si>
  <si>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</si>
  <si>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</si>
  <si>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</si>
  <si>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</si>
  <si>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</si>
  <si>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</si>
  <si>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</si>
  <si>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</si>
  <si>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</si>
  <si>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</si>
  <si>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</si>
  <si>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</si>
  <si>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</si>
  <si>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</si>
  <si>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</si>
  <si>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</si>
  <si>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</si>
  <si>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</si>
  <si>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</si>
  <si>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</si>
  <si>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</si>
  <si>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</si>
  <si>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</si>
  <si>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</si>
  <si>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</si>
  <si>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</si>
  <si>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</si>
  <si>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</si>
  <si>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</si>
  <si>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</si>
  <si>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</si>
  <si>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</si>
  <si>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</si>
  <si>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</si>
  <si>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</si>
  <si>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</si>
  <si>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</si>
  <si>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</si>
  <si>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</si>
  <si>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</si>
  <si>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</si>
  <si>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</si>
  <si>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</si>
  <si>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</si>
  <si>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</si>
  <si>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</si>
  <si>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</si>
  <si>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</si>
  <si>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</si>
  <si>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</si>
  <si>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</si>
  <si>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</si>
  <si>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</si>
  <si>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</si>
  <si>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</si>
  <si>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</si>
  <si>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</si>
  <si>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</si>
  <si>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</si>
  <si>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</si>
  <si>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</si>
  <si>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</si>
  <si>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</si>
  <si>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</si>
  <si>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</si>
  <si>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</si>
  <si>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</si>
  <si>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</si>
  <si>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</si>
  <si>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</si>
  <si>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</si>
  <si>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</si>
  <si>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</si>
  <si>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</si>
  <si>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</si>
  <si>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</si>
  <si>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</si>
  <si>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</si>
  <si>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</si>
  <si>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</si>
  <si>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</si>
  <si>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</si>
  <si>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</si>
  <si>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</si>
  <si>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</si>
  <si>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</si>
  <si>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</si>
  <si>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</si>
  <si>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</si>
  <si>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</si>
  <si>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</si>
  <si>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</si>
  <si>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</si>
  <si>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</si>
  <si>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</si>
  <si>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</si>
  <si>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</si>
  <si>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</si>
  <si>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</si>
  <si>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</si>
  <si>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</si>
  <si>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</si>
  <si>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</si>
  <si>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</si>
  <si>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</si>
  <si>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</si>
  <si>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</si>
  <si>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</si>
  <si>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</si>
  <si>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</si>
  <si>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</si>
  <si>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</si>
  <si>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</si>
  <si>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</si>
  <si>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</si>
  <si>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</si>
  <si>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</si>
  <si>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</si>
  <si>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</si>
  <si>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</si>
  <si>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</si>
  <si>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</si>
  <si>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</si>
  <si>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</si>
  <si>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</si>
  <si>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</si>
  <si>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</si>
  <si>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</si>
  <si>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</si>
  <si>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</si>
  <si>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</si>
  <si>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</si>
  <si>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</si>
  <si>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</si>
  <si>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</si>
  <si>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</si>
  <si>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</si>
  <si>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</si>
  <si>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</si>
  <si>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</si>
  <si>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</si>
  <si>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</si>
  <si>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</si>
  <si>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</si>
  <si>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</si>
  <si>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</si>
  <si>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</si>
  <si>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</si>
  <si>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</si>
  <si>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</si>
  <si>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</si>
  <si>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</si>
  <si>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</si>
  <si>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</si>
  <si>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</si>
  <si>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</si>
  <si>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</si>
  <si>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</si>
  <si>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</si>
  <si>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</si>
  <si>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</si>
  <si>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</si>
  <si>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</si>
  <si>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</si>
  <si>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</si>
  <si>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</si>
  <si>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</si>
  <si>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</si>
  <si>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</si>
  <si>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</si>
  <si>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</si>
  <si>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</si>
  <si>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</si>
  <si>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</si>
  <si>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</si>
  <si>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</si>
  <si>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</si>
  <si>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</si>
  <si>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</si>
  <si>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</si>
  <si>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</si>
  <si>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</si>
  <si>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</si>
  <si>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</si>
  <si>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</si>
  <si>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</si>
  <si>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</si>
  <si>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</si>
  <si>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</si>
  <si>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</si>
  <si>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</si>
  <si>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</si>
  <si>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</si>
  <si>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</si>
  <si>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</si>
  <si>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</si>
  <si>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</si>
  <si>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</si>
  <si>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</si>
  <si>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</si>
  <si>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</si>
  <si>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</si>
  <si>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</si>
  <si>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</si>
  <si>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</si>
  <si>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</si>
  <si>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</si>
  <si>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</si>
  <si>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</si>
  <si>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</si>
  <si>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</si>
  <si>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</si>
  <si>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</si>
  <si>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</si>
  <si>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</si>
  <si>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</si>
  <si>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</si>
  <si>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</si>
  <si>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</si>
  <si>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</si>
  <si>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</si>
  <si>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</si>
  <si>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</si>
  <si>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</si>
  <si>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</si>
  <si>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</si>
  <si>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</si>
  <si>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</si>
  <si>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</si>
  <si>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</si>
  <si>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</si>
  <si>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</si>
  <si>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</si>
  <si>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</si>
  <si>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</si>
  <si>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</si>
  <si>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</si>
  <si>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</si>
  <si>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</si>
  <si>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</si>
  <si>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</si>
  <si>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</si>
  <si>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</si>
  <si>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</si>
  <si>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</si>
  <si>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</si>
  <si>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</si>
  <si>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</si>
  <si>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</si>
  <si>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</si>
  <si>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</si>
  <si>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</si>
  <si>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</si>
  <si>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</si>
  <si>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</si>
  <si>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</si>
  <si>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</si>
  <si>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</si>
  <si>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</si>
  <si>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</si>
  <si>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</si>
  <si>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</si>
  <si>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</si>
  <si>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</si>
  <si>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</si>
  <si>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</si>
  <si>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</si>
  <si>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</si>
  <si>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</si>
  <si>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</si>
  <si>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</si>
  <si>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</si>
  <si>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</si>
  <si>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</si>
  <si>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</si>
  <si>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</si>
  <si>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</si>
  <si>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</si>
  <si>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</si>
  <si>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</si>
  <si>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</si>
  <si>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</si>
  <si>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</si>
  <si>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</si>
  <si>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</si>
  <si>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</si>
  <si>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</si>
  <si>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</si>
  <si>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</si>
  <si>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</si>
  <si>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</si>
  <si>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</si>
  <si>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</si>
  <si>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</si>
  <si>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</si>
  <si>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</si>
  <si>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</si>
  <si>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</si>
  <si>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</si>
  <si>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</si>
  <si>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</si>
  <si>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</si>
  <si>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</si>
  <si>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</si>
  <si>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</si>
  <si>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</si>
  <si>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</si>
  <si>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</si>
  <si>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</si>
  <si>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</si>
  <si>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</si>
  <si>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</si>
  <si>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</si>
  <si>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</si>
  <si>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</si>
  <si>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</si>
  <si>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</si>
  <si>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</si>
  <si>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</si>
  <si>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</si>
  <si>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</si>
  <si>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</si>
  <si>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</si>
  <si>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</si>
  <si>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</si>
  <si>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</si>
  <si>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</si>
  <si>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</si>
  <si>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</si>
  <si>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</si>
  <si>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</si>
  <si>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</si>
  <si>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</si>
  <si>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</si>
  <si>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</si>
  <si>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</si>
  <si>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</si>
  <si>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</si>
  <si>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</si>
  <si>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</si>
  <si>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</si>
  <si>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</si>
  <si>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</si>
  <si>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</si>
  <si>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</si>
  <si>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</si>
  <si>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</si>
  <si>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</si>
  <si>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</si>
  <si>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</si>
  <si>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</si>
  <si>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</si>
  <si>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</si>
  <si>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</si>
  <si>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</si>
  <si>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</si>
  <si>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</si>
  <si>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</si>
  <si>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</si>
  <si>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</si>
  <si>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</si>
  <si>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</si>
  <si>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</si>
  <si>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</si>
  <si>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</si>
  <si>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</si>
  <si>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</si>
  <si>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</si>
  <si>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</si>
  <si>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</si>
  <si>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</si>
  <si>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</si>
  <si>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</si>
  <si>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</si>
  <si>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</si>
  <si>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</si>
  <si>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</si>
  <si>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</si>
  <si>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</si>
  <si>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</si>
  <si>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</si>
  <si>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</si>
  <si>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</si>
  <si>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</si>
  <si>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</si>
  <si>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</si>
  <si>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</si>
  <si>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</si>
  <si>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</si>
  <si>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</si>
  <si>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</si>
  <si>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</si>
  <si>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</si>
  <si>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</si>
  <si>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</si>
  <si>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</si>
  <si>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</si>
  <si>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</si>
  <si>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</si>
  <si>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</si>
  <si>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</si>
  <si>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</si>
  <si>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</si>
  <si>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</si>
  <si>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</si>
  <si>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</si>
  <si>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</si>
  <si>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</si>
  <si>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</si>
  <si>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</si>
  <si>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</si>
  <si>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</si>
  <si>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</si>
  <si>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</si>
  <si>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</si>
  <si>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</si>
  <si>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</si>
  <si>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</si>
  <si>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</si>
  <si>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</si>
  <si>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</si>
  <si>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</si>
  <si>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</si>
  <si>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</si>
  <si>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</si>
  <si>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</si>
  <si>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</si>
  <si>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</si>
  <si>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</si>
  <si>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</si>
  <si>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</si>
  <si>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</si>
  <si>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</si>
  <si>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</si>
  <si>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</si>
  <si>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</si>
  <si>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</si>
  <si>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</si>
  <si>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</si>
  <si>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</si>
  <si>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</si>
  <si>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</si>
  <si>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</si>
  <si>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</si>
  <si>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</si>
  <si>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</si>
  <si>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</si>
  <si>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</si>
  <si>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</si>
  <si>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</si>
  <si>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</si>
  <si>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</si>
  <si>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</si>
  <si>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</si>
  <si>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</si>
  <si>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</si>
  <si>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</si>
  <si>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</si>
  <si>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</si>
  <si>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</si>
  <si>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</si>
  <si>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</si>
  <si>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</si>
  <si>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</si>
  <si>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</si>
  <si>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</si>
  <si>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</si>
  <si>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</si>
  <si>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</si>
  <si>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</si>
  <si>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</si>
  <si>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</si>
  <si>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</si>
  <si>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</si>
  <si>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</si>
  <si>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</si>
  <si>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</si>
  <si>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</si>
  <si>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</si>
  <si>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</si>
  <si>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</si>
  <si>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</si>
  <si>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</si>
  <si>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</si>
  <si>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</si>
  <si>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</si>
  <si>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</si>
  <si>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</si>
  <si>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</si>
  <si>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</si>
  <si>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</si>
  <si>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</si>
  <si>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</si>
  <si>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</si>
  <si>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</si>
  <si>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</si>
  <si>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</si>
  <si>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</si>
  <si>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</si>
  <si>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</si>
  <si>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</si>
  <si>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</si>
  <si>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</si>
  <si>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</si>
  <si>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</si>
  <si>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</si>
  <si>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</si>
  <si>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</si>
  <si>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</si>
  <si>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</si>
  <si>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</si>
  <si>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</si>
  <si>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</si>
  <si>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</si>
  <si>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</si>
  <si>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</si>
  <si>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</si>
  <si>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</si>
  <si>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</si>
  <si>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</si>
  <si>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</si>
  <si>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</si>
  <si>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</si>
  <si>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</si>
  <si>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</si>
  <si>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</si>
  <si>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</si>
  <si>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</si>
  <si>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</si>
  <si>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</si>
  <si>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</si>
  <si>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</si>
  <si>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</si>
  <si>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</si>
  <si>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</si>
  <si>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</si>
  <si>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</si>
  <si>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</si>
  <si>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</si>
  <si>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</si>
  <si>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</si>
  <si>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</si>
  <si>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</si>
  <si>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</si>
  <si>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</si>
  <si>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</si>
  <si>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</si>
  <si>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</si>
  <si>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</si>
  <si>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</si>
  <si>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</si>
  <si>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</si>
  <si>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</si>
  <si>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</si>
  <si>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</si>
  <si>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</si>
  <si>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</si>
  <si>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</si>
  <si>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</si>
  <si>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</si>
  <si>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</si>
  <si>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</si>
  <si>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</si>
  <si>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</si>
  <si>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</si>
  <si>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</si>
  <si>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</si>
  <si>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</si>
  <si>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</si>
  <si>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</si>
  <si>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</si>
  <si>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</si>
  <si>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</si>
  <si>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</si>
  <si>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</si>
  <si>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</si>
  <si>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</si>
  <si>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</si>
  <si>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</si>
  <si>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</si>
  <si>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</si>
  <si>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</si>
  <si>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</si>
  <si>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</si>
  <si>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</si>
  <si>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</si>
  <si>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</si>
  <si>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</si>
  <si>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</si>
  <si>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</si>
  <si>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</si>
  <si>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</si>
  <si>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</si>
  <si>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</si>
  <si>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</si>
  <si>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</si>
  <si>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</si>
  <si>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</si>
  <si>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</si>
  <si>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</si>
  <si>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</si>
  <si>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</si>
  <si>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</si>
  <si>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</si>
  <si>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</si>
  <si>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</si>
  <si>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</si>
  <si>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</si>
  <si>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</si>
  <si>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</si>
  <si>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</si>
  <si>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</si>
  <si>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</si>
  <si>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</si>
  <si>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</si>
  <si>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</si>
  <si>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</si>
  <si>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</si>
  <si>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</si>
  <si>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</si>
  <si>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</si>
  <si>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</si>
  <si>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</si>
  <si>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</si>
  <si>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</si>
  <si>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</si>
  <si>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</si>
  <si>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</si>
  <si>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</si>
  <si>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</si>
  <si>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</si>
  <si>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</si>
  <si>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</si>
  <si>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</si>
  <si>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</si>
  <si>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</si>
  <si>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</si>
  <si>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</si>
  <si>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</si>
  <si>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</si>
  <si>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</si>
  <si>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</si>
  <si>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</si>
  <si>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</si>
  <si>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</si>
  <si>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</si>
  <si>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</si>
  <si>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</si>
  <si>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</si>
  <si>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</si>
  <si>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</si>
  <si>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</si>
  <si>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</si>
  <si>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</si>
  <si>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</si>
  <si>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</si>
  <si>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</si>
  <si>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</si>
  <si>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</si>
  <si>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</si>
  <si>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</si>
  <si>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</si>
  <si>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</si>
  <si>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</si>
  <si>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</si>
  <si>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</si>
  <si>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</si>
  <si>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</si>
  <si>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</si>
  <si>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</si>
  <si>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</si>
  <si>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</si>
  <si>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</si>
  <si>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</si>
  <si>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</si>
  <si>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</si>
  <si>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</si>
  <si>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</si>
  <si>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</si>
  <si>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</si>
  <si>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</si>
  <si>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</si>
  <si>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</si>
  <si>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</si>
  <si>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</si>
  <si>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</si>
  <si>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</si>
  <si>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</si>
  <si>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</si>
  <si>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</si>
  <si>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</si>
  <si>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</si>
  <si>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</si>
  <si>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</si>
  <si>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</si>
  <si>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</si>
  <si>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</si>
  <si>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</si>
  <si>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</si>
  <si>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</si>
  <si>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</si>
  <si>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</si>
  <si>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</si>
  <si>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</si>
  <si>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</si>
  <si>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</si>
  <si>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</si>
  <si>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</si>
  <si>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</si>
  <si>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</si>
  <si>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</si>
  <si>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</si>
  <si>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</si>
  <si>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</si>
  <si>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</si>
  <si>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</si>
  <si>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</si>
  <si>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</si>
  <si>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</si>
  <si>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</si>
  <si>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</si>
  <si>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</si>
  <si>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</si>
  <si>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</si>
  <si>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</si>
  <si>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</si>
  <si>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</si>
  <si>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</si>
  <si>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</si>
  <si>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</si>
  <si>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</si>
  <si>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</si>
  <si>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</si>
  <si>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</si>
  <si>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</si>
  <si>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</si>
  <si>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</si>
  <si>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</si>
  <si>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</si>
  <si>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</si>
  <si>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</si>
  <si>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</si>
  <si>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</si>
  <si>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</si>
  <si>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</si>
  <si>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</si>
  <si>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</si>
  <si>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</si>
  <si>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</si>
  <si>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</si>
  <si>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</si>
  <si>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</si>
  <si>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</si>
  <si>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</si>
  <si>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</si>
  <si>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</si>
  <si>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</si>
  <si>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</si>
  <si>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</si>
  <si>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</si>
  <si>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</si>
  <si>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</si>
  <si>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</si>
  <si>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</si>
  <si>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</si>
  <si>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</si>
  <si>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</si>
  <si>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</si>
  <si>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</si>
  <si>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</si>
  <si>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</si>
  <si>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</si>
  <si>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</si>
  <si>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</si>
  <si>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</si>
  <si>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</si>
  <si>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</si>
  <si>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</si>
  <si>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</si>
  <si>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</si>
  <si>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</si>
  <si>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</si>
  <si>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</si>
  <si>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</si>
  <si>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</si>
  <si>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</si>
  <si>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</si>
  <si>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</si>
  <si>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</si>
  <si>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</si>
  <si>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</si>
  <si>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</si>
  <si>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</si>
  <si>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</si>
  <si>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</si>
  <si>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</si>
  <si>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</si>
  <si>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</si>
  <si>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</si>
  <si>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</si>
  <si>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</si>
  <si>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</si>
  <si>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</si>
  <si>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</si>
  <si>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</si>
  <si>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</si>
  <si>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</si>
  <si>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</si>
  <si>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</si>
  <si>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</si>
  <si>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</si>
  <si>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</si>
  <si>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</si>
  <si>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</si>
  <si>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</si>
  <si>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</si>
  <si>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</si>
  <si>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</si>
  <si>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</si>
  <si>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</si>
  <si>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</si>
  <si>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</si>
  <si>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</si>
  <si>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</si>
  <si>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</si>
  <si>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</si>
  <si>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</si>
  <si>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</si>
  <si>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</si>
  <si>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</si>
  <si>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</si>
  <si>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</si>
  <si>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</si>
  <si>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</si>
  <si>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</si>
  <si>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</si>
  <si>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</si>
  <si>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</si>
  <si>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</si>
  <si>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</si>
  <si>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</si>
  <si>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</si>
  <si>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</si>
  <si>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</si>
  <si>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</si>
  <si>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</si>
  <si>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</si>
  <si>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</si>
  <si>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</si>
  <si>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</si>
  <si>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</si>
  <si>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</si>
  <si>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</si>
  <si>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</si>
  <si>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</si>
  <si>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</si>
  <si>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</si>
  <si>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</si>
  <si>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</si>
  <si>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</si>
  <si>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</si>
  <si>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</si>
  <si>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</si>
  <si>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</si>
  <si>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</si>
  <si>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</si>
  <si>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</si>
  <si>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</si>
  <si>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</si>
  <si>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</si>
  <si>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</si>
  <si>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</si>
  <si>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</si>
  <si>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</si>
  <si>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</si>
  <si>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</si>
  <si>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</si>
  <si>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</si>
  <si>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</si>
  <si>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</si>
  <si>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</si>
  <si>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</si>
  <si>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</si>
  <si>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</si>
  <si>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</si>
  <si>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</si>
  <si>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</si>
  <si>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</si>
  <si>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</si>
  <si>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</si>
  <si>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</si>
  <si>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</si>
  <si>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</si>
  <si>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</si>
  <si>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</si>
  <si>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</si>
  <si>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</si>
  <si>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</si>
  <si>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</si>
  <si>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</si>
  <si>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</si>
  <si>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</si>
  <si>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</si>
  <si>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</si>
  <si>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</si>
  <si>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</si>
  <si>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</si>
  <si>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</si>
  <si>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</si>
  <si>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</si>
  <si>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</si>
  <si>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</si>
  <si>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</si>
  <si>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</si>
  <si>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</si>
  <si>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</si>
  <si>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</si>
  <si>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</si>
  <si>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</si>
  <si>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</si>
  <si>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</si>
  <si>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</si>
  <si>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</si>
  <si>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</si>
  <si>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</si>
  <si>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</si>
  <si>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</si>
  <si>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</si>
  <si>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</si>
  <si>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</si>
  <si>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</si>
  <si>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</si>
  <si>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</si>
  <si>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</si>
  <si>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</si>
  <si>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</si>
  <si>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</si>
  <si>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</si>
  <si>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</si>
  <si>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</si>
  <si>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</si>
  <si>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</si>
  <si>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</si>
  <si>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</si>
  <si>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</si>
  <si>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</si>
  <si>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</si>
  <si>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</si>
  <si>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</si>
  <si>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</si>
  <si>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</si>
  <si>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</si>
  <si>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</si>
  <si>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</si>
  <si>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</si>
  <si>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</si>
  <si>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</si>
  <si>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</si>
  <si>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</si>
  <si>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</si>
  <si>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</si>
  <si>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</si>
  <si>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</si>
  <si>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</si>
  <si>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</si>
  <si>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</si>
  <si>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</si>
  <si>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</si>
  <si>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</si>
  <si>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</si>
  <si>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</si>
  <si>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</si>
  <si>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</si>
  <si>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</si>
  <si>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</si>
  <si>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</si>
  <si>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</si>
  <si>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</si>
  <si>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</si>
  <si>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</si>
  <si>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</si>
  <si>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</si>
  <si>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</si>
  <si>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</si>
  <si>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</si>
  <si>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</si>
  <si>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</si>
  <si>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</si>
  <si>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</si>
  <si>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</si>
  <si>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</si>
  <si>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</si>
  <si>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</si>
  <si>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</si>
  <si>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</si>
  <si>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</si>
  <si>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</si>
  <si>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</si>
  <si>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</si>
  <si>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</si>
  <si>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</si>
  <si>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</si>
  <si>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</si>
  <si>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</si>
  <si>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</si>
  <si>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</si>
  <si>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</si>
  <si>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</si>
  <si>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</si>
  <si>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</si>
  <si>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</si>
  <si>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</si>
  <si>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</si>
  <si>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</si>
  <si>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</si>
  <si>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</si>
  <si>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</si>
  <si>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</si>
  <si>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</si>
  <si>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</si>
  <si>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</si>
  <si>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</si>
  <si>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</si>
  <si>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</si>
  <si>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</si>
  <si>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</si>
  <si>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</si>
  <si>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</si>
  <si>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</si>
  <si>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</si>
  <si>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</si>
  <si>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</si>
  <si>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</si>
  <si>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</si>
  <si>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</si>
  <si>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</si>
  <si>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</si>
  <si>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</si>
  <si>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</si>
  <si>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</si>
  <si>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</si>
  <si>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</si>
  <si>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</si>
  <si>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</si>
  <si>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</si>
  <si>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</si>
  <si>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</si>
  <si>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</si>
  <si>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</si>
  <si>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</si>
  <si>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</si>
  <si>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</si>
  <si>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</si>
  <si>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</si>
  <si>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</si>
  <si>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</si>
  <si>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</si>
  <si>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</si>
  <si>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</si>
  <si>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</si>
  <si>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</si>
  <si>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</si>
  <si>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</si>
  <si>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</si>
  <si>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</si>
  <si>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</si>
  <si>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</si>
  <si>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</si>
  <si>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</si>
  <si>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</si>
  <si>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</si>
  <si>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</si>
  <si>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</si>
  <si>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</si>
  <si>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</si>
  <si>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</si>
  <si>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</si>
  <si>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</si>
  <si>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</si>
  <si>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</si>
  <si>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</si>
  <si>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</si>
  <si>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</si>
  <si>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</si>
  <si>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</si>
  <si>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</si>
  <si>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</si>
  <si>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</si>
  <si>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</si>
  <si>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</si>
  <si>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</si>
  <si>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</si>
  <si>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</si>
  <si>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</si>
  <si>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</si>
  <si>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</si>
  <si>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</si>
  <si>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</si>
  <si>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</si>
  <si>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</si>
  <si>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</si>
  <si>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</si>
  <si>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</si>
  <si>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</si>
  <si>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</si>
  <si>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</si>
  <si>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</si>
  <si>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</si>
  <si>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</si>
  <si>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</si>
  <si>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</si>
  <si>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</si>
  <si>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</si>
  <si>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</si>
  <si>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</si>
  <si>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</si>
  <si>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</si>
  <si>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</si>
  <si>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</si>
  <si>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</si>
  <si>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</si>
  <si>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</si>
  <si>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</si>
  <si>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</si>
  <si>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</si>
  <si>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</si>
  <si>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</si>
  <si>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</si>
  <si>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</si>
  <si>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</si>
  <si>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</si>
  <si>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</si>
  <si>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</si>
  <si>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</si>
  <si>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</si>
  <si>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</si>
  <si>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</si>
  <si>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</si>
  <si>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</si>
  <si>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</si>
  <si>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</si>
  <si>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</si>
  <si>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</si>
  <si>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</si>
  <si>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</si>
  <si>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</si>
  <si>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</si>
  <si>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</si>
  <si>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</si>
  <si>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</si>
  <si>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</si>
  <si>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</si>
  <si>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</si>
  <si>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</si>
  <si>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</si>
  <si>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</si>
  <si>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</si>
  <si>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</si>
  <si>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</si>
  <si>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</si>
  <si>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</si>
  <si>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</si>
  <si>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</si>
  <si>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</si>
  <si>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</si>
  <si>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</si>
  <si>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</si>
  <si>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</si>
  <si>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</si>
  <si>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</si>
  <si>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</si>
  <si>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</si>
  <si>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</si>
  <si>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</si>
  <si>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</si>
  <si>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</si>
  <si>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</si>
  <si>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</si>
  <si>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</si>
  <si>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</si>
  <si>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</si>
  <si>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</si>
  <si>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</si>
  <si>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</si>
  <si>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</si>
  <si>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</si>
  <si>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</si>
  <si>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</si>
  <si>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</si>
  <si>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</si>
  <si>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</si>
  <si>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</si>
  <si>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</si>
  <si>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</si>
  <si>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</si>
  <si>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</si>
  <si>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</si>
  <si>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</si>
  <si>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</si>
  <si>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</si>
  <si>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</si>
  <si>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</si>
  <si>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</si>
  <si>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</si>
  <si>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</si>
  <si>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</si>
  <si>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</si>
  <si>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</si>
  <si>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</si>
  <si>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</si>
  <si>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</si>
  <si>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</si>
  <si>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</si>
  <si>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</si>
  <si>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</si>
  <si>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</si>
  <si>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</si>
  <si>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</si>
  <si>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</si>
  <si>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</si>
  <si>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</si>
  <si>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</si>
  <si>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</si>
  <si>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</si>
  <si>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</si>
  <si>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</si>
  <si>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</si>
  <si>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</si>
  <si>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</si>
  <si>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</si>
  <si>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</si>
  <si>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</si>
  <si>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</si>
  <si>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</si>
  <si>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</si>
  <si>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</si>
  <si>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</si>
  <si>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</si>
  <si>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</si>
  <si>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</si>
  <si>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</si>
  <si>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</si>
  <si>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</si>
  <si>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</si>
  <si>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</si>
  <si>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</si>
  <si>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</si>
  <si>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</si>
  <si>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</si>
  <si>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</si>
  <si>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</si>
  <si>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</si>
  <si>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</si>
  <si>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</si>
  <si>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</si>
  <si>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</si>
  <si>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</si>
  <si>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</si>
  <si>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</si>
  <si>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</si>
  <si>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</si>
  <si>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</si>
  <si>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</si>
  <si>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</si>
  <si>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</si>
  <si>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</si>
  <si>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</si>
  <si>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</si>
  <si>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</si>
  <si>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</si>
  <si>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</si>
  <si>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</si>
  <si>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</si>
  <si>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</si>
  <si>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</si>
  <si>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</si>
  <si>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</si>
  <si>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</si>
  <si>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</si>
  <si>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</si>
  <si>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</si>
  <si>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</si>
  <si>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</si>
  <si>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</si>
  <si>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</si>
  <si>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</si>
  <si>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</si>
  <si>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</si>
  <si>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</si>
  <si>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</si>
  <si>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</si>
  <si>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</si>
  <si>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</si>
  <si>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</si>
  <si>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</si>
  <si>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</si>
  <si>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</si>
  <si>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</si>
  <si>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</si>
  <si>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</si>
  <si>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</si>
  <si>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</si>
  <si>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</si>
  <si>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</si>
  <si>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</si>
  <si>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</si>
  <si>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</si>
  <si>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</si>
  <si>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</si>
  <si>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</si>
  <si>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</si>
  <si>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</si>
  <si>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</si>
  <si>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</si>
  <si>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</si>
  <si>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</si>
  <si>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</si>
  <si>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</si>
  <si>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</si>
  <si>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</si>
  <si>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</si>
  <si>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</si>
  <si>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</si>
  <si>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</si>
  <si>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</si>
  <si>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</si>
  <si>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</si>
  <si>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</si>
  <si>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</si>
  <si>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</si>
  <si>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</si>
  <si>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</si>
  <si>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</si>
  <si>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</si>
  <si>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</si>
  <si>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</si>
  <si>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</si>
  <si>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</si>
  <si>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</si>
  <si>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</si>
  <si>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</si>
  <si>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</si>
  <si>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</si>
  <si>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</si>
  <si>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</si>
  <si>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</si>
  <si>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</si>
  <si>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</si>
  <si>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</si>
  <si>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</si>
  <si>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</si>
  <si>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</si>
  <si>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</si>
  <si>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</si>
  <si>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</si>
  <si>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</si>
  <si>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</si>
  <si>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</si>
  <si>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</si>
  <si>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</si>
  <si>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</si>
  <si>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</si>
  <si>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</si>
  <si>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</si>
  <si>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</si>
  <si>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</si>
  <si>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</si>
  <si>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</si>
  <si>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</si>
  <si>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</si>
  <si>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</si>
  <si>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</si>
  <si>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</si>
  <si>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</si>
  <si>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</si>
  <si>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</si>
  <si>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</si>
  <si>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</si>
  <si>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</si>
  <si>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</si>
  <si>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</si>
  <si>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</si>
  <si>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</si>
  <si>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</si>
  <si>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</si>
  <si>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</si>
  <si>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</si>
  <si>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</si>
  <si>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</si>
  <si>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</si>
  <si>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</si>
  <si>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</si>
  <si>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</si>
  <si>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</si>
  <si>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</si>
  <si>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</si>
  <si>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</si>
  <si>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</si>
  <si>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</si>
  <si>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</si>
  <si>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</si>
  <si>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</si>
  <si>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</si>
  <si>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</si>
  <si>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</si>
  <si>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</si>
  <si>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</si>
  <si>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</si>
  <si>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</si>
  <si>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</si>
  <si>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</si>
  <si>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</si>
  <si>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</si>
  <si>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</si>
  <si>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</si>
  <si>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</si>
  <si>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</si>
  <si>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</si>
  <si>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</si>
  <si>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</si>
  <si>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</si>
  <si>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</si>
  <si>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</si>
  <si>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</si>
  <si>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</si>
  <si>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</si>
  <si>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</si>
  <si>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</si>
  <si>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</si>
  <si>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</si>
  <si>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</si>
  <si>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</si>
  <si>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</si>
  <si>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</si>
  <si>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</si>
  <si>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</si>
  <si>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</si>
  <si>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</si>
  <si>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</si>
  <si>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</si>
  <si>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</si>
  <si>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</si>
  <si>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</si>
  <si>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</si>
  <si>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</si>
  <si>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</si>
  <si>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</si>
  <si>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</si>
  <si>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</si>
  <si>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</si>
  <si>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</si>
  <si>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</si>
  <si>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</si>
  <si>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</si>
  <si>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</si>
  <si>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</si>
  <si>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</si>
  <si>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</si>
  <si>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</si>
  <si>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</si>
  <si>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</si>
  <si>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</si>
  <si>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</si>
  <si>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</si>
  <si>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</si>
  <si>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</si>
  <si>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</si>
  <si>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</si>
  <si>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</si>
  <si>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</si>
  <si>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</si>
  <si>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</si>
  <si>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</si>
  <si>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</si>
  <si>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</si>
  <si>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</si>
  <si>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</si>
  <si>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</si>
  <si>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</si>
  <si>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</si>
  <si>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</si>
  <si>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</si>
  <si>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</si>
  <si>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</si>
  <si>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</si>
  <si>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</si>
  <si>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</si>
  <si>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</si>
  <si>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</si>
  <si>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</si>
  <si>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</si>
  <si>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</si>
  <si>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</si>
  <si>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</si>
  <si>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</si>
  <si>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</si>
  <si>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</si>
  <si>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</si>
  <si>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</si>
  <si>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</si>
  <si>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</si>
  <si>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</si>
  <si>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</si>
  <si>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</si>
  <si>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</si>
  <si>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</si>
  <si>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</si>
  <si>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</si>
  <si>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</si>
  <si>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</si>
  <si>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</si>
  <si>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</si>
  <si>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</si>
  <si>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</si>
  <si>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</si>
  <si>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</si>
  <si>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</si>
  <si>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</si>
  <si>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</si>
  <si>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</si>
  <si>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</si>
  <si>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</si>
  <si>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</si>
  <si>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</si>
  <si>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</si>
  <si>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</si>
  <si>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</si>
  <si>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</si>
  <si>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</si>
  <si>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</si>
  <si>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</si>
  <si>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</si>
  <si>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</si>
  <si>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</si>
  <si>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</si>
  <si>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</si>
  <si>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</si>
  <si>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</si>
  <si>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</si>
  <si>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</si>
  <si>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</si>
  <si>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</si>
  <si>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</si>
  <si>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</si>
  <si>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</si>
  <si>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</si>
  <si>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</si>
  <si>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</si>
  <si>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</si>
  <si>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</si>
  <si>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</si>
  <si>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</si>
  <si>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</si>
  <si>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</si>
  <si>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</si>
  <si>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</si>
  <si>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</si>
  <si>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</si>
  <si>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</si>
  <si>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</si>
  <si>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</si>
  <si>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</si>
  <si>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</si>
  <si>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</si>
  <si>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</si>
  <si>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</si>
  <si>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</si>
  <si>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</si>
  <si>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</si>
  <si>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</si>
  <si>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</si>
  <si>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</si>
  <si>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</si>
  <si>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</si>
  <si>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</si>
  <si>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</si>
  <si>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</si>
  <si>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</si>
  <si>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</si>
  <si>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</si>
  <si>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</si>
  <si>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</si>
  <si>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</si>
  <si>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</si>
  <si>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</si>
  <si>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</si>
  <si>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</si>
  <si>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</si>
  <si>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</si>
  <si>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</si>
  <si>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</si>
  <si>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</si>
  <si>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</si>
  <si>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</si>
  <si>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</si>
  <si>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</si>
  <si>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</si>
  <si>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</si>
  <si>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</si>
  <si>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</si>
  <si>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</si>
  <si>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</si>
  <si>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</si>
  <si>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</si>
  <si>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</si>
  <si>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</si>
  <si>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</si>
  <si>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</si>
  <si>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</si>
  <si>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</si>
  <si>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</si>
  <si>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</si>
  <si>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</si>
  <si>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</si>
  <si>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</si>
  <si>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</si>
  <si>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</si>
  <si>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</si>
  <si>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</si>
  <si>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</si>
  <si>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</si>
  <si>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</si>
  <si>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</si>
  <si>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</si>
  <si>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</si>
  <si>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</si>
  <si>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</si>
  <si>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</si>
  <si>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</si>
  <si>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</si>
  <si>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</si>
  <si>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</si>
  <si>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</si>
  <si>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</si>
  <si>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</si>
  <si>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</si>
  <si>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</si>
  <si>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</si>
  <si>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</si>
  <si>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</si>
  <si>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</si>
  <si>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</si>
  <si>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</si>
  <si>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</si>
  <si>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</si>
  <si>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</si>
  <si>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</si>
  <si>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</si>
  <si>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</si>
  <si>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</si>
  <si>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</si>
  <si>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</si>
  <si>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</si>
  <si>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</si>
  <si>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</si>
  <si>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</si>
  <si>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</si>
  <si>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</si>
  <si>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</si>
  <si>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</si>
  <si>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</si>
  <si>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</si>
  <si>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</si>
  <si>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</si>
  <si>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</si>
  <si>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</si>
  <si>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</si>
  <si>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</si>
  <si>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</si>
  <si>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</si>
  <si>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</si>
  <si>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</si>
  <si>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</si>
  <si>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</si>
  <si>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</si>
  <si>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</si>
  <si>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</si>
  <si>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</si>
  <si>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</si>
  <si>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</si>
  <si>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</si>
  <si>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</si>
  <si>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</si>
  <si>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</si>
  <si>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</si>
  <si>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</si>
  <si>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</si>
  <si>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</si>
  <si>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</si>
  <si>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</si>
  <si>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</si>
  <si>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</si>
  <si>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</si>
  <si>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</si>
  <si>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</si>
  <si>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</si>
  <si>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</si>
  <si>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</si>
  <si>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</si>
  <si>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</si>
  <si>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</si>
  <si>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</si>
  <si>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</si>
  <si>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</si>
  <si>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</si>
  <si>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</si>
  <si>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</si>
  <si>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</si>
  <si>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</si>
  <si>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</si>
  <si>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</si>
  <si>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</si>
  <si>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</si>
  <si>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</si>
  <si>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</si>
  <si>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</si>
  <si>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</si>
  <si>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</si>
  <si>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</si>
  <si>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</si>
  <si>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</si>
  <si>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</si>
  <si>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</si>
  <si>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</si>
  <si>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</si>
  <si>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</si>
  <si>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</si>
  <si>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</si>
  <si>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</si>
  <si>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</si>
  <si>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</si>
  <si>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</si>
  <si>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</si>
  <si>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</si>
  <si>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</si>
  <si>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</si>
  <si>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</si>
  <si>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</si>
  <si>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</si>
  <si>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</si>
  <si>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</si>
  <si>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</si>
  <si>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</si>
  <si>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</si>
  <si>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</si>
  <si>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</si>
  <si>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</si>
  <si>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</si>
  <si>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</si>
  <si>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</si>
  <si>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</si>
  <si>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</si>
  <si>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</si>
  <si>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</si>
  <si>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</si>
  <si>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</si>
  <si>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</si>
  <si>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</si>
  <si>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</si>
  <si>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</si>
  <si>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</si>
  <si>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</si>
  <si>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</si>
  <si>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</si>
  <si>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</si>
  <si>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</si>
  <si>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</si>
  <si>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</si>
  <si>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</si>
  <si>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</si>
  <si>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</si>
  <si>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</si>
  <si>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</si>
  <si>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</si>
  <si>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</si>
  <si>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</si>
  <si>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</si>
  <si>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</si>
  <si>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</si>
  <si>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</si>
  <si>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</si>
  <si>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</si>
  <si>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</si>
  <si>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</si>
  <si>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</si>
  <si>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</si>
  <si>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</si>
  <si>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</si>
  <si>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</si>
  <si>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</si>
  <si>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</si>
  <si>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</si>
  <si>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</si>
  <si>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</si>
  <si>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</si>
  <si>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</si>
  <si>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</si>
  <si>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</si>
  <si>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</si>
  <si>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</si>
  <si>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</si>
  <si>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</si>
  <si>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</si>
  <si>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</si>
  <si>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</si>
  <si>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</si>
  <si>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</si>
  <si>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</si>
  <si>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</si>
  <si>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</si>
  <si>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</si>
  <si>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</si>
  <si>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</si>
  <si>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</si>
  <si>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</si>
  <si>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</si>
  <si>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</si>
  <si>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</si>
  <si>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</si>
  <si>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</si>
  <si>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</si>
  <si>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</si>
  <si>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</si>
  <si>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</si>
  <si>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</si>
  <si>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</si>
  <si>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</si>
  <si>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</si>
  <si>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</si>
  <si>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</si>
  <si>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</si>
  <si>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</si>
  <si>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</si>
  <si>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</si>
  <si>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</si>
  <si>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</si>
  <si>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</si>
  <si>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</si>
  <si>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</si>
  <si>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</si>
  <si>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</si>
  <si>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</si>
  <si>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</si>
  <si>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</si>
  <si>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</si>
  <si>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</si>
  <si>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</si>
  <si>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</si>
  <si>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</si>
  <si>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</si>
  <si>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</si>
  <si>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</si>
  <si>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</si>
  <si>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</si>
  <si>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</si>
  <si>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</si>
  <si>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</si>
  <si>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</si>
  <si>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</si>
  <si>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</si>
  <si>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</si>
  <si>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</si>
  <si>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</si>
  <si>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</si>
  <si>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</si>
  <si>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</si>
  <si>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</si>
  <si>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</si>
  <si>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</si>
  <si>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</si>
  <si>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</si>
  <si>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</si>
  <si>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</si>
  <si>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</si>
  <si>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</si>
  <si>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</si>
  <si>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</si>
  <si>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</si>
  <si>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</si>
  <si>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</si>
  <si>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</si>
  <si>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</si>
  <si>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</si>
  <si>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</si>
  <si>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</si>
  <si>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</si>
  <si>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</si>
  <si>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</si>
  <si>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</si>
  <si>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</si>
  <si>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</si>
  <si>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</si>
  <si>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</si>
  <si>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</si>
  <si>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</si>
  <si>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</si>
  <si>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</si>
  <si>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</si>
  <si>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</si>
  <si>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</si>
  <si>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</si>
  <si>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</si>
  <si>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</si>
  <si>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</si>
  <si>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</si>
  <si>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</si>
  <si>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</si>
  <si>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</si>
  <si>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</si>
  <si>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</si>
  <si>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</si>
  <si>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</si>
  <si>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</si>
  <si>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</si>
  <si>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</si>
  <si>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</si>
  <si>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</si>
  <si>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</si>
  <si>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</si>
  <si>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</si>
  <si>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</si>
  <si>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</si>
  <si>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</si>
  <si>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</si>
  <si>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</si>
  <si>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</si>
  <si>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</si>
  <si>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</si>
  <si>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</si>
  <si>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</si>
  <si>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</si>
  <si>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</si>
  <si>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</si>
  <si>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</si>
  <si>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</si>
  <si>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</si>
  <si>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</si>
  <si>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</si>
  <si>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</si>
  <si>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</si>
  <si>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</si>
  <si>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</si>
  <si>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</si>
  <si>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</si>
  <si>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</si>
  <si>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</si>
  <si>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</si>
  <si>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</si>
  <si>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</si>
  <si>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</si>
  <si>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</si>
  <si>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</si>
  <si>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</si>
  <si>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</si>
  <si>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</si>
  <si>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</si>
  <si>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</si>
  <si>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</si>
  <si>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</si>
  <si>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</si>
  <si>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</si>
  <si>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</si>
  <si>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</si>
  <si>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</si>
  <si>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</si>
  <si>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</si>
  <si>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</si>
  <si>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</si>
  <si>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</si>
  <si>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</si>
  <si>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</si>
  <si>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</si>
  <si>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</si>
  <si>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</si>
  <si>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</si>
  <si>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</si>
  <si>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</si>
  <si>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</si>
  <si>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</si>
  <si>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</si>
  <si>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</si>
  <si>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</si>
  <si>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</si>
  <si>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</si>
  <si>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</si>
  <si>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</si>
  <si>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</si>
  <si>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</si>
  <si>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</si>
  <si>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</si>
  <si>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</si>
  <si>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</si>
  <si>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</si>
  <si>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</si>
  <si>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</si>
  <si>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</si>
  <si>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</si>
  <si>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</si>
  <si>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</si>
  <si>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</si>
  <si>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</si>
  <si>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</si>
  <si>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</si>
  <si>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</si>
  <si>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</si>
  <si>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</si>
  <si>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</si>
  <si>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</si>
  <si>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</si>
  <si>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</si>
  <si>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</si>
  <si>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</si>
  <si>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</si>
  <si>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</si>
  <si>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</si>
  <si>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</si>
  <si>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</si>
  <si>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</si>
  <si>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</si>
  <si>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</si>
  <si>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</si>
  <si>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</si>
  <si>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</si>
  <si>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</si>
  <si>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</si>
  <si>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</si>
  <si>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</si>
  <si>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</si>
  <si>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</si>
  <si>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</si>
  <si>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</si>
  <si>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</si>
  <si>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</si>
  <si>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</si>
  <si>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</si>
  <si>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</si>
  <si>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</si>
  <si>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</si>
  <si>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</si>
  <si>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</si>
  <si>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</si>
  <si>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</si>
  <si>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</si>
  <si>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</si>
  <si>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</si>
  <si>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</si>
  <si>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</si>
  <si>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</si>
  <si>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</si>
  <si>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</si>
  <si>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</si>
  <si>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</si>
  <si>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</si>
  <si>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</si>
  <si>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</si>
  <si>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</si>
  <si>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</si>
  <si>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</si>
  <si>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</si>
  <si>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</si>
  <si>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</si>
  <si>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</si>
  <si>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</si>
  <si>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</si>
  <si>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</si>
  <si>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</si>
  <si>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</si>
  <si>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</si>
  <si>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</si>
  <si>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</si>
  <si>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</si>
  <si>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</si>
  <si>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</si>
  <si>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</si>
  <si>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</si>
  <si>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</si>
  <si>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</si>
  <si>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</si>
  <si>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</si>
  <si>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</si>
  <si>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</si>
  <si>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</si>
  <si>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</si>
  <si>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</si>
  <si>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</si>
  <si>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</si>
  <si>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</si>
  <si>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</si>
  <si>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</si>
  <si>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</si>
  <si>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</si>
  <si>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</si>
  <si>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</si>
  <si>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</si>
  <si>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</si>
  <si>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</si>
  <si>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</si>
  <si>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</si>
  <si>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</si>
  <si>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</si>
  <si>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</si>
  <si>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</si>
  <si>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</si>
  <si>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</si>
  <si>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</si>
  <si>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</si>
  <si>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</si>
  <si>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</si>
  <si>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</si>
  <si>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</si>
  <si>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</si>
  <si>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</si>
  <si>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</si>
  <si>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</si>
  <si>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</si>
  <si>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</si>
  <si>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</si>
  <si>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</si>
  <si>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</si>
  <si>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</si>
  <si>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</si>
  <si>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</si>
  <si>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</si>
  <si>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</si>
  <si>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</si>
  <si>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</si>
  <si>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</si>
  <si>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</si>
  <si>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</si>
  <si>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</si>
  <si>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</si>
  <si>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</si>
  <si>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</si>
  <si>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</si>
  <si>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</si>
  <si>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</si>
  <si>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</si>
  <si>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</si>
  <si>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</si>
  <si>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</si>
  <si>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</si>
  <si>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</si>
  <si>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</si>
  <si>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</si>
  <si>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</si>
  <si>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</si>
  <si>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</si>
  <si>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</si>
  <si>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</si>
  <si>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</si>
  <si>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</si>
  <si>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</si>
  <si>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</si>
  <si>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</si>
  <si>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</si>
  <si>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</si>
  <si>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</si>
  <si>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</si>
  <si>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</si>
  <si>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</si>
  <si>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</si>
  <si>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</si>
  <si>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</si>
  <si>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</si>
  <si>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</si>
  <si>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</si>
  <si>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</si>
  <si>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</si>
  <si>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</si>
  <si>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</si>
  <si>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</si>
  <si>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</si>
  <si>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</si>
  <si>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</si>
  <si>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</si>
  <si>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</si>
  <si>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</si>
  <si>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</si>
  <si>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</si>
  <si>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</si>
  <si>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</si>
  <si>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</si>
  <si>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</si>
  <si>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</si>
  <si>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</si>
  <si>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</si>
  <si>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</si>
  <si>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</si>
  <si>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</si>
  <si>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</si>
  <si>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</si>
  <si>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</si>
  <si>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</si>
  <si>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</si>
  <si>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</si>
  <si>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</si>
  <si>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</si>
  <si>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</si>
  <si>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</si>
  <si>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</si>
  <si>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</si>
  <si>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</si>
  <si>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</si>
  <si>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</si>
  <si>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</si>
  <si>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</si>
  <si>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</si>
  <si>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</si>
  <si>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</si>
  <si>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</si>
  <si>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</si>
  <si>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</si>
  <si>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</si>
  <si>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</si>
  <si>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</si>
  <si>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</si>
  <si>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</si>
  <si>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</si>
  <si>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</si>
  <si>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</si>
  <si>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</si>
  <si>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</si>
  <si>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</si>
  <si>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</si>
  <si>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</si>
  <si>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</si>
  <si>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</si>
  <si>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</si>
  <si>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</si>
  <si>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</si>
  <si>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</si>
  <si>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</si>
  <si>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</si>
  <si>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</si>
  <si>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</si>
  <si>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</si>
  <si>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</si>
  <si>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</si>
  <si>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</si>
  <si>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</si>
  <si>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</si>
  <si>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</si>
  <si>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</si>
  <si>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</si>
  <si>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</si>
  <si>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</si>
  <si>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</si>
  <si>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</si>
  <si>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</si>
  <si>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</si>
  <si>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</si>
  <si>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</si>
  <si>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</si>
  <si>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</si>
  <si>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</si>
  <si>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</si>
  <si>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</si>
  <si>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</si>
  <si>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</si>
  <si>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</si>
  <si>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</si>
  <si>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</si>
  <si>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</si>
  <si>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</si>
  <si>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</si>
  <si>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</si>
  <si>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</si>
  <si>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</si>
  <si>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</si>
  <si>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</si>
  <si>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</si>
  <si>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</si>
  <si>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</si>
  <si>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</si>
  <si>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</si>
  <si>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</si>
  <si>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</si>
  <si>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</si>
  <si>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</si>
  <si>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</si>
  <si>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</si>
  <si>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</si>
  <si>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</si>
  <si>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</si>
  <si>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</si>
  <si>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</si>
  <si>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</si>
  <si>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</si>
  <si>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</si>
  <si>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</si>
  <si>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</si>
  <si>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</si>
  <si>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</si>
  <si>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</si>
  <si>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</si>
  <si>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</si>
  <si>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</si>
  <si>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</si>
  <si>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</si>
  <si>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</si>
  <si>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</si>
  <si>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</si>
  <si>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</si>
  <si>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</si>
  <si>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</si>
  <si>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</si>
  <si>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</si>
  <si>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</si>
  <si>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</si>
  <si>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</si>
  <si>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</si>
  <si>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</si>
  <si>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</si>
  <si>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</si>
  <si>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</si>
  <si>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</si>
  <si>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</si>
  <si>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</si>
  <si>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</si>
  <si>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</si>
  <si>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</si>
  <si>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</si>
  <si>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</si>
  <si>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</si>
  <si>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</si>
  <si>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</si>
  <si>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</si>
  <si>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</si>
  <si>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</si>
  <si>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</si>
  <si>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</si>
  <si>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</si>
  <si>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</si>
  <si>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</si>
  <si>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</si>
  <si>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</si>
  <si>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</si>
  <si>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</si>
  <si>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</si>
  <si>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</si>
  <si>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</si>
  <si>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</si>
  <si>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</si>
  <si>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</si>
  <si>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</si>
  <si>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</si>
  <si>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</si>
  <si>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</si>
  <si>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</si>
  <si>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</si>
  <si>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</si>
  <si>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</si>
  <si>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</si>
  <si>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</si>
  <si>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</si>
  <si>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</si>
  <si>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</si>
  <si>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</si>
  <si>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</si>
  <si>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</si>
  <si>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</si>
  <si>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</si>
  <si>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</si>
  <si>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</si>
  <si>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</si>
  <si>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</si>
  <si>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</si>
  <si>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</si>
  <si>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</si>
  <si>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</si>
  <si>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</si>
  <si>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</si>
  <si>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</si>
  <si>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</si>
  <si>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</si>
  <si>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</si>
  <si>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</si>
  <si>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</si>
  <si>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</si>
  <si>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</si>
  <si>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</si>
  <si>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</si>
  <si>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</si>
  <si>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</si>
  <si>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</si>
  <si>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</si>
  <si>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</si>
  <si>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</si>
  <si>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</si>
  <si>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</si>
  <si>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</si>
  <si>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</si>
  <si>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</si>
  <si>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</si>
  <si>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</si>
  <si>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</si>
  <si>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</si>
  <si>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</si>
  <si>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</si>
  <si>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</si>
  <si>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</si>
  <si>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</si>
  <si>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</si>
  <si>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</si>
  <si>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</si>
  <si>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</si>
  <si>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</si>
  <si>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</si>
  <si>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</si>
  <si>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</si>
  <si>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</si>
  <si>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</si>
  <si>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</si>
  <si>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</si>
  <si>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</si>
  <si>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</si>
  <si>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</si>
  <si>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</si>
  <si>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</si>
  <si>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</si>
  <si>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</si>
  <si>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</si>
  <si>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</si>
  <si>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</si>
  <si>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</si>
  <si>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</si>
  <si>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</si>
  <si>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</si>
  <si>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</si>
  <si>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</si>
  <si>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</si>
  <si>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</si>
  <si>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</si>
  <si>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</si>
  <si>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</si>
  <si>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</si>
  <si>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</si>
  <si>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</si>
  <si>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</si>
  <si>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</si>
  <si>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</si>
  <si>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</si>
  <si>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</si>
  <si>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</si>
  <si>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</si>
  <si>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</si>
  <si>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</si>
  <si>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</si>
  <si>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</si>
  <si>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</si>
  <si>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</si>
  <si>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</si>
  <si>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</si>
  <si>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</si>
  <si>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</si>
  <si>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</si>
  <si>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</si>
  <si>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</si>
  <si>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</si>
  <si>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</si>
  <si>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</si>
  <si>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</si>
  <si>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</si>
  <si>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</si>
  <si>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</si>
  <si>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</si>
  <si>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</si>
  <si>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</si>
  <si>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</si>
  <si>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</si>
  <si>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</si>
  <si>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</si>
  <si>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</si>
  <si>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</si>
  <si>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</si>
  <si>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</si>
  <si>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</si>
  <si>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</si>
  <si>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</si>
  <si>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</si>
  <si>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</si>
  <si>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</si>
  <si>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</si>
  <si>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</si>
  <si>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</si>
  <si>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</si>
  <si>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</si>
  <si>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</si>
  <si>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</si>
  <si>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</si>
  <si>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</si>
  <si>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</si>
  <si>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</si>
  <si>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</si>
  <si>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</si>
  <si>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</si>
  <si>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</si>
  <si>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</si>
  <si>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</si>
  <si>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</si>
  <si>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</si>
  <si>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</si>
  <si>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</si>
  <si>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</si>
  <si>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</si>
  <si>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</si>
  <si>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</si>
  <si>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</si>
  <si>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</si>
  <si>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</si>
  <si>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</si>
  <si>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</si>
  <si>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</si>
  <si>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</si>
  <si>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</si>
  <si>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</si>
  <si>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</si>
  <si>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</si>
  <si>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</si>
  <si>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</si>
  <si>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</si>
  <si>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</si>
  <si>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</si>
  <si>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</si>
  <si>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</si>
  <si>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</si>
  <si>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</si>
  <si>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</si>
  <si>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</si>
  <si>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</si>
  <si>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</si>
  <si>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</si>
  <si>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</si>
  <si>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</si>
  <si>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</si>
  <si>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</si>
  <si>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</si>
  <si>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</si>
  <si>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</si>
  <si>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</si>
  <si>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</si>
  <si>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</si>
  <si>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</si>
  <si>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</si>
  <si>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</si>
  <si>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</si>
  <si>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</si>
  <si>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</si>
  <si>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</si>
  <si>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</si>
  <si>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</si>
  <si>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</si>
  <si>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</si>
  <si>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</si>
  <si>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</si>
  <si>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</si>
  <si>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</si>
  <si>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</si>
  <si>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</si>
  <si>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</si>
  <si>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</si>
  <si>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</si>
  <si>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</si>
  <si>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</si>
  <si>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</si>
  <si>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</si>
  <si>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</si>
  <si>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</si>
  <si>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</si>
  <si>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</si>
  <si>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</si>
  <si>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</si>
  <si>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</si>
  <si>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</si>
  <si>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</si>
  <si>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</si>
  <si>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</si>
  <si>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</si>
  <si>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</si>
  <si>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</si>
  <si>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</si>
  <si>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</si>
  <si>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</si>
  <si>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</si>
  <si>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</si>
  <si>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</si>
  <si>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</si>
  <si>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</si>
  <si>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</si>
  <si>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</si>
  <si>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</si>
  <si>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</si>
  <si>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</si>
  <si>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</si>
  <si>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</si>
  <si>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</si>
  <si>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</si>
  <si>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</si>
  <si>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</si>
  <si>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</si>
  <si>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</si>
  <si>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</si>
  <si>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</si>
  <si>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</si>
  <si>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</si>
  <si>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</si>
  <si>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</si>
  <si>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</si>
  <si>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</si>
  <si>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</si>
  <si>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</si>
  <si>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</si>
  <si>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</si>
  <si>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</si>
  <si>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</si>
  <si>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</si>
  <si>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</si>
  <si>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</si>
  <si>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</si>
  <si>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</si>
  <si>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</si>
  <si>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</si>
  <si>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</si>
  <si>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</si>
  <si>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</si>
  <si>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</si>
  <si>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</si>
  <si>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</si>
  <si>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</si>
  <si>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</si>
  <si>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</si>
  <si>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</si>
  <si>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</si>
  <si>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</si>
  <si>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</si>
  <si>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</si>
  <si>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</si>
  <si>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</si>
  <si>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</si>
  <si>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</si>
  <si>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</si>
  <si>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</si>
  <si>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</si>
  <si>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</si>
  <si>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</si>
  <si>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</si>
  <si>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</si>
  <si>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</si>
  <si>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</si>
  <si>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</si>
  <si>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</si>
  <si>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</si>
  <si>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</si>
  <si>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</si>
  <si>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</si>
  <si>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</si>
  <si>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</si>
  <si>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</si>
  <si>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</si>
  <si>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</si>
  <si>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</si>
  <si>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</si>
  <si>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</si>
  <si>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</si>
  <si>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</si>
  <si>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</si>
  <si>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</si>
  <si>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</si>
  <si>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</si>
  <si>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</si>
  <si>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</si>
  <si>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</si>
  <si>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</si>
  <si>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</si>
  <si>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</si>
  <si>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</si>
  <si>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</si>
  <si>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</si>
  <si>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</si>
  <si>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</si>
  <si>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</si>
  <si>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</si>
  <si>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</si>
  <si>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</si>
  <si>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</si>
  <si>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</si>
  <si>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</si>
  <si>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</si>
  <si>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</si>
  <si>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</si>
  <si>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</si>
  <si>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</si>
  <si>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</si>
  <si>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</si>
  <si>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</si>
  <si>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</si>
  <si>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</si>
  <si>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</si>
  <si>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</si>
  <si>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</si>
  <si>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</si>
  <si>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</si>
  <si>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</si>
  <si>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</si>
  <si>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</si>
  <si>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</si>
  <si>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</si>
  <si>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</si>
  <si>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</si>
  <si>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</si>
  <si>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</si>
  <si>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</si>
  <si>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</si>
  <si>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</si>
  <si>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</si>
  <si>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</si>
  <si>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</si>
  <si>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</si>
  <si>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</si>
  <si>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</si>
  <si>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</si>
  <si>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</si>
  <si>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</si>
  <si>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</si>
  <si>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</si>
  <si>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</si>
  <si>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</si>
  <si>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</si>
  <si>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</si>
  <si>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</si>
  <si>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</si>
  <si>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</si>
  <si>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</si>
  <si>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</si>
  <si>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</si>
  <si>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</si>
  <si>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</si>
  <si>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</si>
  <si>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</si>
  <si>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</si>
  <si>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</si>
  <si>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</si>
  <si>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</si>
  <si>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</si>
  <si>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</si>
  <si>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</si>
  <si>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</si>
  <si>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</si>
  <si>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</si>
  <si>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</si>
  <si>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</si>
  <si>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</si>
  <si>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</si>
  <si>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</si>
  <si>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</si>
  <si>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</si>
  <si>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</si>
  <si>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</si>
  <si>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</si>
  <si>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</si>
  <si>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</si>
  <si>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</si>
  <si>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</si>
  <si>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</si>
  <si>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</si>
  <si>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</si>
  <si>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</si>
  <si>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</si>
  <si>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</si>
  <si>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</si>
  <si>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</si>
  <si>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</si>
  <si>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</si>
  <si>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</si>
  <si>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</si>
  <si>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</si>
  <si>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</si>
  <si>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</si>
  <si>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</si>
  <si>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</si>
  <si>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</si>
  <si>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</si>
  <si>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</si>
  <si>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</si>
  <si>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</si>
  <si>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</si>
  <si>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</si>
  <si>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</si>
  <si>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</si>
  <si>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</si>
  <si>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</si>
  <si>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</si>
  <si>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</si>
  <si>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</si>
  <si>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</si>
  <si>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</si>
  <si>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</si>
  <si>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</si>
  <si>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</si>
  <si>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</si>
  <si>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</si>
  <si>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</si>
  <si>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</si>
  <si>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</si>
  <si>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</si>
  <si>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</si>
  <si>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</si>
  <si>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</si>
  <si>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</si>
  <si>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</si>
  <si>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</si>
  <si>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</si>
  <si>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</si>
  <si>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</si>
  <si>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</si>
  <si>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</si>
  <si>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</si>
  <si>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</si>
  <si>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</si>
  <si>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</si>
  <si>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</si>
  <si>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</si>
  <si>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</si>
  <si>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</si>
  <si>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</si>
  <si>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</si>
  <si>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</si>
  <si>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</si>
  <si>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</si>
  <si>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</si>
  <si>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</si>
  <si>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</si>
  <si>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</si>
  <si>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</si>
  <si>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</si>
  <si>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</si>
  <si>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</si>
  <si>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</si>
  <si>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</si>
  <si>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</si>
  <si>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</si>
  <si>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</si>
  <si>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</si>
  <si>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</si>
  <si>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</si>
  <si>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</si>
  <si>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</si>
  <si>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</si>
  <si>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</si>
  <si>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</si>
  <si>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</si>
  <si>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</si>
  <si>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</si>
  <si>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</si>
  <si>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</si>
  <si>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</si>
  <si>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</si>
  <si>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</si>
  <si>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</si>
  <si>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</si>
  <si>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</si>
  <si>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</si>
  <si>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</si>
  <si>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</si>
  <si>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</si>
  <si>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</si>
  <si>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</si>
  <si>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</si>
  <si>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</si>
  <si>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</si>
  <si>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</si>
  <si>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</si>
  <si>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</si>
  <si>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</si>
  <si>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</si>
  <si>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</si>
  <si>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</si>
  <si>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</si>
  <si>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</si>
  <si>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</si>
  <si>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</si>
  <si>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</si>
  <si>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</si>
  <si>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</si>
  <si>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</si>
  <si>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</si>
  <si>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</si>
  <si>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</si>
  <si>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</si>
  <si>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</si>
  <si>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</si>
  <si>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</si>
  <si>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</si>
  <si>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</si>
  <si>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</si>
  <si>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</si>
  <si>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</si>
  <si>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</si>
  <si>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</si>
  <si>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</si>
  <si>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</si>
  <si>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</si>
  <si>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</si>
  <si>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</si>
  <si>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</si>
  <si>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</si>
  <si>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</si>
  <si>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</si>
  <si>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</si>
  <si>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</si>
  <si>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</si>
  <si>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</si>
  <si>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</si>
  <si>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</si>
  <si>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</si>
  <si>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</si>
  <si>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</si>
  <si>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</si>
  <si>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</si>
  <si>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</si>
  <si>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</si>
  <si>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</si>
  <si>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</si>
  <si>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</si>
  <si>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</si>
  <si>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</si>
  <si>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</si>
  <si>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</si>
  <si>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</si>
  <si>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</si>
  <si>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</si>
  <si>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</si>
  <si>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</si>
  <si>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</si>
  <si>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</si>
  <si>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</si>
  <si>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</si>
  <si>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</si>
  <si>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</si>
  <si>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</si>
  <si>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</si>
  <si>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</si>
  <si>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</si>
  <si>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</si>
  <si>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</si>
  <si>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</si>
  <si>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</si>
  <si>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</si>
  <si>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</si>
  <si>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</si>
  <si>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</si>
  <si>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</si>
  <si>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</si>
  <si>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</si>
  <si>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</si>
  <si>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</si>
  <si>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</si>
  <si>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</si>
  <si>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</si>
  <si>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</si>
  <si>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</si>
  <si>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</si>
  <si>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</si>
  <si>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</si>
  <si>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</si>
  <si>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</si>
  <si>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</si>
  <si>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</si>
  <si>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</si>
  <si>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</si>
  <si>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</si>
  <si>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</si>
  <si>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</si>
  <si>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</si>
  <si>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</si>
  <si>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</si>
  <si>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</si>
  <si>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</si>
  <si>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</si>
  <si>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</si>
  <si>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</si>
  <si>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</si>
  <si>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</si>
  <si>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</si>
  <si>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</si>
  <si>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</si>
  <si>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</si>
  <si>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</si>
  <si>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</si>
  <si>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</si>
  <si>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</si>
  <si>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</si>
  <si>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</si>
  <si>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</si>
  <si>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</si>
  <si>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</si>
  <si>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</si>
  <si>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</si>
  <si>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</si>
  <si>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</si>
  <si>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</si>
  <si>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</si>
  <si>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</si>
  <si>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</si>
  <si>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</si>
  <si>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</si>
  <si>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</si>
  <si>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</si>
  <si>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</si>
  <si>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</si>
  <si>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</si>
  <si>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</si>
  <si>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</si>
  <si>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</si>
  <si>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</si>
  <si>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</si>
  <si>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</si>
  <si>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</si>
  <si>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</si>
  <si>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</si>
  <si>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</si>
  <si>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</si>
  <si>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</si>
  <si>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</si>
  <si>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</si>
  <si>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</si>
  <si>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</si>
  <si>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</si>
  <si>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</si>
  <si>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</si>
  <si>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</si>
  <si>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</si>
  <si>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</si>
  <si>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</si>
  <si>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</si>
  <si>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</si>
  <si>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</si>
  <si>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</si>
  <si>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</si>
  <si>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</si>
  <si>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</si>
  <si>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</si>
  <si>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</si>
  <si>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</si>
  <si>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</si>
  <si>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</si>
  <si>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</si>
  <si>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</si>
  <si>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</si>
  <si>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</si>
  <si>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</si>
  <si>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</si>
  <si>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</si>
  <si>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</si>
  <si>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</si>
  <si>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</si>
  <si>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</si>
  <si>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</si>
  <si>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</si>
  <si>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</si>
  <si>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</si>
  <si>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</si>
  <si>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</si>
  <si>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</si>
  <si>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</si>
  <si>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</si>
  <si>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</si>
  <si>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</si>
  <si>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</si>
  <si>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</si>
  <si>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</si>
  <si>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</si>
  <si>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</si>
  <si>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</si>
  <si>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</si>
  <si>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</si>
  <si>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</si>
  <si>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</si>
  <si>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</si>
  <si>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</si>
  <si>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</si>
  <si>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</si>
  <si>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</si>
  <si>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</si>
  <si>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</si>
  <si>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</si>
  <si>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</si>
  <si>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</si>
  <si>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</si>
  <si>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</si>
  <si>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</si>
  <si>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</si>
  <si>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</si>
  <si>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</si>
  <si>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</si>
  <si>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</si>
  <si>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</si>
  <si>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</si>
  <si>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</si>
  <si>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</si>
  <si>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</si>
  <si>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</si>
  <si>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</si>
  <si>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</si>
  <si>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</si>
  <si>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</si>
  <si>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</si>
  <si>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</si>
  <si>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</si>
  <si>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</si>
  <si>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</si>
  <si>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</si>
  <si>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</si>
  <si>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</si>
  <si>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</si>
  <si>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</si>
  <si>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</si>
  <si>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</si>
  <si>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</si>
  <si>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</si>
  <si>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</si>
  <si>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</si>
  <si>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</si>
  <si>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</si>
  <si>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</si>
  <si>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</si>
  <si>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</si>
  <si>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</si>
  <si>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</si>
  <si>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</si>
  <si>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</si>
  <si>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</si>
  <si>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</si>
  <si>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</si>
  <si>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</si>
  <si>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</si>
  <si>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</si>
  <si>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</si>
  <si>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</si>
  <si>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</si>
  <si>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</si>
  <si>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</si>
  <si>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</si>
  <si>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</si>
  <si>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</si>
  <si>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</si>
  <si>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</si>
  <si>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</si>
  <si>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</si>
  <si>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</si>
  <si>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</si>
  <si>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</si>
  <si>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</si>
  <si>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</si>
  <si>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</si>
  <si>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</si>
  <si>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</si>
  <si>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</si>
  <si>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</si>
  <si>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</si>
  <si>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</si>
  <si>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</si>
  <si>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</si>
  <si>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</si>
  <si>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</si>
  <si>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</si>
  <si>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</si>
  <si>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</si>
  <si>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</si>
  <si>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</si>
  <si>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</si>
  <si>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</si>
  <si>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</si>
  <si>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</si>
  <si>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</si>
  <si>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</si>
  <si>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</si>
  <si>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</si>
  <si>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</si>
  <si>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</si>
  <si>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</si>
  <si>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</si>
  <si>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</si>
  <si>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</si>
  <si>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</si>
  <si>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</si>
  <si>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</si>
  <si>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</si>
  <si>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</si>
  <si>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</si>
  <si>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</si>
  <si>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</si>
  <si>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</si>
  <si>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</si>
  <si>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</si>
  <si>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</si>
  <si>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</si>
  <si>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</si>
  <si>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</si>
  <si>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</si>
  <si>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</si>
  <si>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</si>
  <si>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</si>
  <si>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</si>
  <si>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</si>
  <si>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</si>
  <si>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</si>
  <si>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</si>
  <si>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</si>
  <si>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</si>
  <si>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</si>
  <si>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</si>
  <si>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</si>
  <si>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</si>
  <si>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</si>
  <si>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</si>
  <si>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</si>
  <si>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</si>
  <si>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</si>
  <si>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</si>
  <si>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</si>
  <si>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</si>
  <si>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</si>
  <si>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</si>
  <si>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</si>
  <si>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</si>
  <si>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</si>
  <si>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</si>
  <si>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</si>
  <si>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</si>
  <si>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</si>
  <si>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</si>
  <si>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</si>
  <si>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</si>
  <si>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</si>
  <si>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</si>
  <si>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</si>
  <si>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</si>
  <si>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</si>
  <si>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</si>
  <si>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</si>
  <si>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</si>
  <si>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</si>
  <si>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</si>
  <si>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</si>
  <si>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</si>
  <si>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</si>
  <si>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</si>
  <si>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</si>
  <si>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</si>
  <si>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</si>
  <si>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</si>
  <si>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</si>
  <si>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</si>
  <si>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</si>
  <si>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</si>
  <si>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</si>
  <si>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</si>
  <si>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</si>
  <si>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</si>
  <si>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</si>
  <si>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</si>
  <si>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</si>
  <si>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</si>
  <si>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</si>
  <si>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</si>
  <si>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</si>
  <si>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</si>
  <si>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</si>
  <si>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</si>
  <si>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</si>
  <si>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</si>
  <si>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</si>
  <si>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</si>
  <si>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</si>
  <si>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</si>
  <si>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</si>
  <si>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</si>
  <si>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</si>
  <si>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</si>
  <si>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</si>
  <si>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</si>
  <si>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</si>
  <si>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</si>
  <si>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</si>
  <si>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</si>
  <si>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</si>
  <si>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</si>
  <si>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</si>
  <si>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</si>
  <si>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</si>
  <si>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</si>
  <si>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</si>
  <si>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</si>
  <si>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</si>
  <si>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</si>
  <si>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</si>
  <si>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</si>
  <si>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</si>
  <si>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</si>
  <si>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</si>
  <si>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</si>
  <si>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</si>
  <si>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</si>
  <si>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</si>
  <si>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</si>
  <si>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</si>
  <si>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</si>
  <si>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</si>
  <si>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</si>
  <si>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</si>
  <si>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</si>
  <si>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</si>
  <si>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</si>
  <si>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</si>
  <si>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</si>
  <si>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</si>
  <si>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</si>
  <si>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</si>
  <si>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</si>
  <si>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</si>
  <si>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</si>
  <si>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</si>
  <si>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</si>
  <si>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</si>
  <si>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</si>
  <si>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</si>
  <si>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</si>
  <si>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</si>
  <si>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</si>
  <si>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</si>
  <si>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</si>
  <si>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</si>
  <si>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</si>
  <si>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</si>
  <si>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</si>
  <si>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</si>
  <si>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</si>
  <si>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</si>
  <si>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</si>
  <si>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</si>
  <si>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</si>
  <si>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</si>
  <si>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</si>
  <si>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</si>
  <si>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</si>
  <si>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</si>
  <si>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</si>
  <si>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</si>
  <si>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</si>
  <si>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</si>
  <si>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</si>
  <si>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</si>
  <si>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</si>
  <si>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</si>
  <si>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</si>
  <si>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</si>
  <si>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</si>
  <si>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</si>
  <si>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</si>
  <si>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</si>
  <si>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</si>
  <si>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</si>
  <si>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</si>
  <si>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</si>
  <si>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</si>
  <si>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</si>
  <si>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</si>
  <si>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</si>
  <si>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</si>
  <si>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</si>
  <si>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</si>
  <si>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</si>
  <si>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</si>
  <si>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</si>
  <si>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</si>
  <si>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</si>
  <si>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</si>
  <si>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</si>
  <si>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</si>
  <si>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</si>
  <si>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</si>
  <si>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</si>
  <si>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</si>
  <si>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</si>
  <si>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</si>
  <si>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</si>
  <si>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</si>
  <si>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</si>
  <si>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</si>
  <si>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</si>
  <si>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</si>
  <si>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</si>
  <si>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</si>
  <si>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</si>
  <si>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</si>
  <si>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</si>
  <si>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</si>
  <si>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</si>
  <si>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</si>
  <si>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</si>
  <si>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</si>
  <si>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</si>
  <si>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</si>
  <si>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</si>
  <si>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</si>
  <si>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</si>
  <si>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</si>
  <si>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</si>
  <si>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</si>
  <si>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</si>
  <si>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</si>
  <si>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</si>
  <si>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</si>
  <si>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</si>
  <si>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</si>
  <si>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</si>
  <si>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</si>
  <si>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</si>
  <si>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</si>
  <si>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</si>
  <si>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</si>
  <si>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</si>
  <si>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</si>
  <si>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</si>
  <si>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</si>
  <si>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</si>
  <si>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</si>
  <si>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</si>
  <si>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</si>
  <si>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</si>
  <si>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</si>
  <si>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</si>
  <si>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</si>
  <si>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</si>
  <si>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</si>
  <si>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</si>
  <si>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</si>
  <si>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</si>
  <si>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</si>
  <si>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</si>
  <si>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</si>
  <si>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</si>
  <si>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</si>
  <si>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</si>
  <si>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</si>
  <si>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</si>
  <si>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</si>
  <si>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</si>
  <si>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</si>
  <si>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</si>
  <si>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</si>
  <si>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</si>
  <si>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</si>
  <si>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</si>
  <si>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</si>
  <si>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</si>
  <si>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</si>
  <si>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</si>
  <si>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</si>
  <si>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</si>
  <si>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</si>
  <si>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</si>
  <si>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</si>
  <si>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</si>
  <si>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</si>
  <si>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</si>
  <si>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</si>
  <si>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</si>
  <si>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</si>
  <si>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</si>
  <si>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</si>
  <si>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</si>
  <si>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</si>
  <si>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</si>
  <si>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</si>
  <si>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</si>
  <si>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</si>
  <si>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</si>
  <si>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</si>
  <si>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</si>
  <si>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</si>
  <si>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</si>
  <si>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</si>
  <si>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</si>
  <si>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</si>
  <si>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</si>
  <si>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</si>
  <si>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</si>
  <si>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</si>
  <si>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</si>
  <si>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</si>
  <si>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</si>
  <si>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</si>
  <si>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</si>
  <si>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</si>
  <si>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</si>
  <si>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</si>
  <si>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</si>
  <si>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</si>
  <si>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</si>
  <si>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</si>
  <si>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</si>
  <si>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</si>
  <si>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</si>
  <si>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</si>
  <si>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</si>
  <si>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</si>
  <si>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</si>
  <si>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</si>
  <si>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</si>
  <si>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</si>
  <si>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</si>
  <si>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</si>
  <si>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</si>
  <si>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</si>
  <si>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</si>
  <si>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</si>
  <si>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</si>
  <si>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</si>
  <si>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</si>
  <si>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</si>
  <si>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</si>
  <si>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</si>
  <si>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</si>
  <si>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</si>
  <si>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</si>
  <si>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</si>
  <si>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</si>
  <si>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</si>
  <si>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</si>
  <si>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</si>
  <si>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</si>
  <si>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</si>
  <si>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</si>
  <si>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</si>
  <si>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</si>
  <si>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</si>
  <si>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</si>
  <si>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</si>
  <si>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</si>
  <si>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</si>
  <si>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</si>
  <si>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</si>
  <si>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</si>
  <si>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</si>
  <si>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</si>
  <si>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</si>
  <si>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</si>
  <si>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</si>
  <si>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</si>
  <si>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</si>
  <si>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</si>
  <si>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</si>
  <si>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</si>
  <si>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</si>
  <si>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</si>
  <si>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</si>
  <si>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</si>
  <si>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</si>
  <si>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</si>
  <si>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</si>
  <si>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</si>
  <si>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</si>
  <si>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</si>
  <si>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</si>
  <si>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</si>
  <si>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</si>
  <si>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</si>
  <si>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</si>
  <si>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</si>
  <si>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</si>
  <si>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</si>
  <si>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</si>
  <si>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</si>
  <si>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</si>
  <si>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</si>
  <si>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</si>
  <si>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</si>
  <si>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</si>
  <si>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</si>
  <si>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</si>
  <si>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</si>
  <si>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</si>
  <si>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</si>
  <si>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</si>
  <si>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</si>
  <si>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</si>
  <si>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</si>
  <si>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</si>
  <si>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</si>
  <si>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</si>
  <si>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</si>
  <si>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</si>
  <si>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</si>
  <si>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</si>
  <si>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</si>
  <si>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</si>
  <si>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</si>
  <si>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</si>
  <si>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</si>
  <si>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</si>
  <si>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</si>
  <si>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</si>
  <si>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</si>
  <si>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</si>
  <si>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</si>
  <si>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</si>
  <si>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</si>
  <si>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</si>
  <si>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</si>
  <si>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</si>
  <si>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</si>
  <si>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</si>
  <si>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</si>
  <si>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</si>
  <si>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</si>
  <si>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</si>
  <si>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</si>
  <si>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</si>
  <si>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</si>
  <si>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</si>
  <si>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</si>
  <si>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</si>
  <si>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</si>
  <si>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</si>
  <si>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</si>
  <si>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</si>
  <si>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</si>
  <si>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</si>
  <si>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</si>
  <si>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</si>
  <si>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</si>
  <si>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</si>
  <si>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</si>
  <si>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</si>
  <si>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</si>
  <si>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</si>
  <si>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</si>
  <si>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</si>
  <si>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</si>
  <si>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</si>
  <si>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</si>
  <si>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</si>
  <si>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</si>
  <si>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</si>
  <si>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</si>
  <si>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</si>
  <si>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</si>
  <si>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</si>
  <si>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</si>
  <si>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</si>
  <si>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</si>
  <si>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</si>
  <si>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</si>
  <si>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</si>
  <si>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</si>
  <si>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</si>
  <si>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</si>
  <si>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</si>
  <si>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</si>
  <si>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</si>
  <si>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</si>
  <si>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</si>
  <si>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</si>
  <si>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</si>
  <si>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</si>
  <si>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</si>
  <si>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</si>
  <si>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</si>
  <si>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</si>
  <si>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</si>
  <si>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</si>
  <si>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</si>
  <si>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</si>
  <si>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</si>
  <si>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</si>
  <si>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</si>
  <si>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</si>
  <si>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</si>
  <si>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</si>
  <si>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</si>
  <si>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</si>
  <si>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</si>
  <si>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</si>
  <si>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</si>
  <si>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</si>
  <si>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</si>
  <si>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</si>
  <si>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</si>
  <si>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</si>
  <si>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</si>
  <si>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</si>
  <si>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</si>
  <si>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</si>
  <si>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</si>
  <si>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</si>
  <si>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</si>
  <si>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</si>
  <si>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</si>
  <si>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</si>
  <si>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</si>
  <si>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</si>
  <si>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</si>
  <si>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</si>
  <si>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</si>
  <si>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</si>
  <si>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</si>
  <si>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</si>
  <si>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</si>
  <si>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</si>
  <si>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</si>
  <si>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</si>
  <si>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</si>
  <si>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</si>
  <si>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</si>
  <si>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</si>
  <si>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</si>
  <si>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</si>
  <si>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</si>
  <si>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</si>
  <si>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</si>
  <si>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</si>
  <si>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</si>
  <si>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</si>
  <si>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</si>
  <si>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</si>
  <si>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</si>
  <si>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</si>
  <si>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</si>
  <si>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</si>
  <si>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</si>
  <si>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</si>
  <si>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</si>
  <si>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</si>
  <si>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</si>
  <si>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</si>
  <si>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</si>
  <si>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</si>
  <si>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</si>
  <si>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</si>
  <si>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</si>
  <si>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</si>
  <si>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</si>
  <si>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</si>
  <si>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</si>
  <si>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</si>
  <si>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</si>
  <si>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</si>
  <si>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</si>
  <si>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</si>
  <si>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</si>
  <si>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</si>
  <si>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</si>
  <si>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</si>
  <si>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</si>
  <si>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</si>
  <si>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</si>
  <si>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</si>
  <si>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</si>
  <si>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</si>
  <si>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</si>
  <si>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</si>
  <si>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</si>
  <si>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</si>
  <si>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</si>
  <si>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</si>
  <si>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</si>
  <si>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</si>
  <si>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</si>
  <si>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</si>
  <si>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</si>
  <si>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</si>
  <si>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</si>
  <si>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</si>
  <si>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</si>
  <si>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</si>
  <si>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</si>
  <si>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</si>
  <si>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</si>
  <si>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</si>
  <si>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</si>
  <si>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</si>
  <si>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</si>
  <si>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</si>
  <si>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</si>
  <si>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</si>
  <si>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</si>
  <si>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</si>
  <si>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</si>
  <si>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</si>
  <si>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</si>
  <si>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</si>
  <si>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</si>
  <si>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</si>
  <si>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</si>
  <si>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</si>
  <si>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</si>
  <si>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</si>
  <si>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</si>
  <si>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</si>
  <si>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</si>
  <si>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</si>
  <si>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</si>
  <si>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</si>
  <si>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</si>
  <si>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</si>
  <si>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</si>
  <si>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</si>
  <si>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</si>
  <si>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</si>
  <si>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</si>
  <si>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</si>
  <si>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</si>
  <si>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</si>
  <si>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</si>
  <si>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</si>
  <si>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</si>
  <si>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</si>
  <si>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</si>
  <si>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</si>
  <si>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</si>
  <si>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</si>
  <si>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</si>
  <si>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</si>
  <si>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</si>
  <si>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</si>
  <si>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</si>
  <si>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</si>
  <si>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</si>
  <si>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</si>
  <si>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</si>
  <si>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</si>
  <si>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</si>
  <si>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</si>
  <si>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</si>
  <si>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</si>
  <si>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</si>
  <si>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</si>
  <si>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</si>
  <si>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</si>
  <si>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</si>
  <si>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</si>
  <si>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</si>
  <si>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</si>
  <si>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</si>
  <si>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</si>
  <si>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</si>
  <si>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</si>
  <si>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</si>
  <si>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</si>
  <si>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</si>
  <si>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</si>
  <si>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</si>
  <si>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</si>
  <si>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</si>
  <si>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</si>
  <si>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</si>
  <si>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</si>
  <si>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</si>
  <si>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</si>
  <si>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</si>
  <si>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</si>
  <si>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</si>
  <si>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</si>
  <si>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</si>
  <si>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</si>
  <si>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</si>
  <si>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</si>
  <si>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</si>
  <si>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</si>
  <si>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</si>
  <si>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</si>
  <si>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</si>
  <si>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</si>
  <si>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</si>
  <si>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</si>
  <si>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</si>
  <si>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</si>
  <si>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</si>
  <si>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</si>
  <si>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</si>
  <si>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</si>
  <si>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</si>
  <si>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</si>
  <si>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</si>
  <si>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</si>
  <si>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</si>
  <si>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</si>
  <si>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</si>
  <si>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</si>
  <si>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</si>
  <si>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</si>
  <si>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</si>
  <si>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</si>
  <si>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</si>
  <si>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</si>
  <si>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</si>
  <si>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</si>
  <si>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</si>
  <si>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</si>
  <si>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</si>
  <si>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</si>
  <si>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</si>
  <si>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</si>
  <si>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</si>
  <si>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</si>
  <si>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</si>
  <si>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</si>
  <si>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</si>
  <si>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</si>
  <si>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</si>
  <si>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</si>
  <si>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</si>
  <si>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</si>
  <si>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</si>
  <si>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</si>
  <si>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</si>
  <si>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</si>
  <si>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</si>
  <si>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</si>
  <si>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</si>
  <si>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</si>
  <si>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</si>
  <si>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</si>
  <si>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</si>
  <si>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</si>
  <si>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</si>
  <si>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</si>
  <si>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</si>
  <si>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</si>
  <si>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</si>
  <si>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</si>
  <si>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</si>
  <si>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</si>
  <si>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</si>
  <si>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</si>
  <si>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</si>
  <si>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</si>
  <si>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</si>
  <si>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</si>
  <si>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</si>
  <si>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</si>
  <si>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</si>
  <si>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</si>
  <si>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</si>
  <si>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</si>
  <si>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</si>
  <si>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</si>
  <si>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</si>
  <si>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</si>
  <si>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</si>
  <si>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</si>
  <si>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</si>
  <si>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</si>
  <si>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</si>
  <si>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</si>
  <si>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</si>
  <si>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</si>
  <si>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</si>
  <si>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</si>
  <si>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</si>
  <si>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</si>
  <si>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</si>
  <si>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</si>
  <si>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</si>
  <si>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</si>
  <si>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</si>
  <si>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</si>
  <si>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</si>
  <si>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</si>
  <si>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</si>
  <si>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</si>
  <si>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</si>
  <si>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</si>
  <si>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</si>
  <si>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</si>
  <si>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</si>
  <si>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</si>
  <si>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</si>
  <si>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</si>
  <si>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</si>
  <si>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</si>
  <si>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</si>
  <si>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</si>
  <si>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</si>
  <si>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</si>
  <si>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</si>
  <si>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</si>
  <si>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</si>
  <si>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</si>
  <si>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</si>
  <si>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</si>
  <si>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</si>
  <si>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</si>
  <si>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</si>
  <si>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</si>
  <si>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</si>
  <si>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</si>
  <si>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</si>
  <si>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</si>
  <si>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</si>
  <si>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</si>
  <si>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</si>
  <si>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</si>
  <si>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</si>
  <si>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</si>
  <si>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</si>
  <si>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</si>
  <si>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</si>
  <si>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</si>
  <si>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</si>
  <si>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</si>
  <si>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</si>
  <si>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</si>
  <si>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</si>
  <si>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</si>
  <si>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</si>
  <si>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</si>
  <si>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</si>
  <si>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</si>
  <si>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</si>
  <si>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</si>
  <si>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</si>
  <si>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</si>
  <si>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</si>
  <si>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</si>
  <si>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</si>
  <si>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</si>
  <si>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</si>
  <si>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</si>
  <si>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</si>
  <si>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</si>
  <si>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</si>
  <si>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</si>
  <si>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</si>
  <si>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</si>
  <si>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</si>
  <si>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</si>
  <si>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</si>
  <si>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</si>
  <si>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</si>
  <si>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</si>
  <si>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</si>
  <si>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</si>
  <si>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</si>
  <si>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</si>
  <si>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</si>
  <si>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</si>
  <si>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</si>
  <si>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</si>
  <si>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</si>
  <si>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</si>
  <si>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</si>
  <si>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</si>
  <si>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</si>
  <si>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</si>
  <si>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</si>
  <si>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</si>
  <si>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</si>
  <si>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</si>
  <si>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</si>
  <si>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</si>
  <si>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</si>
  <si>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</si>
  <si>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</si>
  <si>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</si>
  <si>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</si>
  <si>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</si>
  <si>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</si>
  <si>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</si>
  <si>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</si>
  <si>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</si>
  <si>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</si>
  <si>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</si>
  <si>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</si>
  <si>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</si>
  <si>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</si>
  <si>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</si>
  <si>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</si>
  <si>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</si>
  <si>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</si>
  <si>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</si>
  <si>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</si>
  <si>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</si>
  <si>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</si>
  <si>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</si>
  <si>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</si>
  <si>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</si>
  <si>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</si>
  <si>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</si>
  <si>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</si>
  <si>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</si>
  <si>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</si>
  <si>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</si>
  <si>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</si>
  <si>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</si>
  <si>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</si>
  <si>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</si>
  <si>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</si>
  <si>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</si>
  <si>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</si>
  <si>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</si>
  <si>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</si>
  <si>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</si>
  <si>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</si>
  <si>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</si>
  <si>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</si>
  <si>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</si>
  <si>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</si>
  <si>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</si>
  <si>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</si>
  <si>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</si>
  <si>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</si>
  <si>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</si>
  <si>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</si>
  <si>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</si>
  <si>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</si>
  <si>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</si>
  <si>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</si>
  <si>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</si>
  <si>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</si>
  <si>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</si>
  <si>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</si>
  <si>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</si>
  <si>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</si>
  <si>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</si>
  <si>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</si>
  <si>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</si>
  <si>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</si>
  <si>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</si>
  <si>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</si>
  <si>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</si>
  <si>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</si>
  <si>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</si>
  <si>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</si>
  <si>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</si>
  <si>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</si>
  <si>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</si>
  <si>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</si>
  <si>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</si>
  <si>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</si>
  <si>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</si>
  <si>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</si>
  <si>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</si>
  <si>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</si>
  <si>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</si>
  <si>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</si>
  <si>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</si>
  <si>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</si>
  <si>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</si>
  <si>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</si>
  <si>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</si>
  <si>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</si>
  <si>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</si>
  <si>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</si>
  <si>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</si>
  <si>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</si>
  <si>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</si>
  <si>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</si>
  <si>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</si>
  <si>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</si>
  <si>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</si>
  <si>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</si>
  <si>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</si>
  <si>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</si>
  <si>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</si>
  <si>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</si>
  <si>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</si>
  <si>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</si>
  <si>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</si>
  <si>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</si>
  <si>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</si>
  <si>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</si>
  <si>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</si>
  <si>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</si>
  <si>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</si>
  <si>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</si>
  <si>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</si>
  <si>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</si>
  <si>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</si>
  <si>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</si>
  <si>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</si>
  <si>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</si>
  <si>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</si>
  <si>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</si>
  <si>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</si>
  <si>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</si>
  <si>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</si>
  <si>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</si>
  <si>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</si>
  <si>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</si>
  <si>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</si>
  <si>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</si>
  <si>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</si>
  <si>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</si>
  <si>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</si>
  <si>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</si>
  <si>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</si>
  <si>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</si>
  <si>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</si>
  <si>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</si>
  <si>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</si>
  <si>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</si>
  <si>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</si>
  <si>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</si>
  <si>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</si>
  <si>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</si>
  <si>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</si>
  <si>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</si>
  <si>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</si>
  <si>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</si>
  <si>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</si>
  <si>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</si>
  <si>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</si>
  <si>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</si>
  <si>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</si>
  <si>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</si>
  <si>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</si>
  <si>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</si>
  <si>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</si>
  <si>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</si>
  <si>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</si>
  <si>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</si>
  <si>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</si>
  <si>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</si>
  <si>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</si>
  <si>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</si>
  <si>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</si>
  <si>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</si>
  <si>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</si>
  <si>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</si>
  <si>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</si>
  <si>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</si>
  <si>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</si>
  <si>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</si>
  <si>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</si>
  <si>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</si>
  <si>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</si>
  <si>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</si>
  <si>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</si>
  <si>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</si>
  <si>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</si>
  <si>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</si>
  <si>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</si>
  <si>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</si>
  <si>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</si>
  <si>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</si>
  <si>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</si>
  <si>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</si>
  <si>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</si>
  <si>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</si>
  <si>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</si>
  <si>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</si>
  <si>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</si>
  <si>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</si>
  <si>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</si>
  <si>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</si>
  <si>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</si>
  <si>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</si>
  <si>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</si>
  <si>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</si>
  <si>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</si>
  <si>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</si>
  <si>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</si>
  <si>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</si>
  <si>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</si>
  <si>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</si>
  <si>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</si>
  <si>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</si>
  <si>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</si>
  <si>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</si>
  <si>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</si>
  <si>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</si>
  <si>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</si>
  <si>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</si>
  <si>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</si>
  <si>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</si>
  <si>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</si>
  <si>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</si>
  <si>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</si>
  <si>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</si>
  <si>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</si>
  <si>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</si>
  <si>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</si>
  <si>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</si>
  <si>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</si>
  <si>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</si>
  <si>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</si>
  <si>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</si>
  <si>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</si>
  <si>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</si>
  <si>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</si>
  <si>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</si>
  <si>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</si>
  <si>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</si>
  <si>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</si>
  <si>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</si>
  <si>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</si>
  <si>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</si>
  <si>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</si>
  <si>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</si>
  <si>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</si>
  <si>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</si>
  <si>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</si>
  <si>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</si>
  <si>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</si>
  <si>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</si>
  <si>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</si>
  <si>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</si>
  <si>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</si>
  <si>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</si>
  <si>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</si>
  <si>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</si>
  <si>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</si>
  <si>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</si>
  <si>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</si>
  <si>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</si>
  <si>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</si>
  <si>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</si>
  <si>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</si>
  <si>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</si>
  <si>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</si>
  <si>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</si>
  <si>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</si>
  <si>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</si>
  <si>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</si>
  <si>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</si>
  <si>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</si>
  <si>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</si>
  <si>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</si>
  <si>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</si>
  <si>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</si>
  <si>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</si>
  <si>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</si>
  <si>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</si>
  <si>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</si>
  <si>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</si>
  <si>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</si>
  <si>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</si>
  <si>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</si>
  <si>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</si>
  <si>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</si>
  <si>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</si>
  <si>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</si>
  <si>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</si>
  <si>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</si>
  <si>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</si>
  <si>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</si>
  <si>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</si>
  <si>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</si>
  <si>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</si>
  <si>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</si>
  <si>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</si>
  <si>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</si>
  <si>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</si>
  <si>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</si>
  <si>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</si>
  <si>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</si>
  <si>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</si>
  <si>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</si>
  <si>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</si>
  <si>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</si>
  <si>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</si>
  <si>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</si>
  <si>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</si>
  <si>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</si>
  <si>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</si>
  <si>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</si>
  <si>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</si>
  <si>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</si>
  <si>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</si>
  <si>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</si>
  <si>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</si>
  <si>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</si>
  <si>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</si>
  <si>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</si>
  <si>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</si>
  <si>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</si>
  <si>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</si>
  <si>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</si>
  <si>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</si>
  <si>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</si>
  <si>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</si>
  <si>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</si>
  <si>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</si>
  <si>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</si>
  <si>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</si>
  <si>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</si>
  <si>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</si>
  <si>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</si>
  <si>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</si>
  <si>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</si>
  <si>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</si>
  <si>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</si>
  <si>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</si>
  <si>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</si>
  <si>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</si>
  <si>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</si>
  <si>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</si>
  <si>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</si>
  <si>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</si>
  <si>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</si>
  <si>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</si>
  <si>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</si>
  <si>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</si>
  <si>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</si>
  <si>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</si>
  <si>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</si>
  <si>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</si>
  <si>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</si>
  <si>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</si>
  <si>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</si>
  <si>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</si>
  <si>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</si>
  <si>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</si>
  <si>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</si>
  <si>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</si>
  <si>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</si>
  <si>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</si>
  <si>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</si>
  <si>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</si>
  <si>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</si>
  <si>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</si>
  <si>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</si>
  <si>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</si>
  <si>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</si>
  <si>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</si>
  <si>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</si>
  <si>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</si>
  <si>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</si>
  <si>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</si>
  <si>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</si>
  <si>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</si>
  <si>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</si>
  <si>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</si>
  <si>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</si>
  <si>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</si>
  <si>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</si>
  <si>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</si>
  <si>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</si>
  <si>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</si>
  <si>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</si>
  <si>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</si>
  <si>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</si>
  <si>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</si>
  <si>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</si>
  <si>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</si>
  <si>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</si>
  <si>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</si>
  <si>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</si>
  <si>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</si>
  <si>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</si>
  <si>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</si>
  <si>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</si>
  <si>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</si>
  <si>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</si>
  <si>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</si>
  <si>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</si>
  <si>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</si>
  <si>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</si>
  <si>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</si>
  <si>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</si>
  <si>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</si>
  <si>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</si>
  <si>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</si>
  <si>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</si>
  <si>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</si>
  <si>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</si>
  <si>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</si>
  <si>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</si>
  <si>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</si>
  <si>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</si>
  <si>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</si>
  <si>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</si>
  <si>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</si>
  <si>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</si>
  <si>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</si>
  <si>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</si>
  <si>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</si>
  <si>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</si>
  <si>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</si>
  <si>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</si>
  <si>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</si>
  <si>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</si>
  <si>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</si>
  <si>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</si>
  <si>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</si>
  <si>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</si>
  <si>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</si>
  <si>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</si>
  <si>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</si>
  <si>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</si>
  <si>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</si>
  <si>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</si>
  <si>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</si>
  <si>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</si>
  <si>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</si>
  <si>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</si>
  <si>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</si>
  <si>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</si>
  <si>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</si>
  <si>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</si>
  <si>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</si>
  <si>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</si>
  <si>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</si>
  <si>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</si>
  <si>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</si>
  <si>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</si>
  <si>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</si>
  <si>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</si>
  <si>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</si>
  <si>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</si>
  <si>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</si>
  <si>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</si>
  <si>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</si>
  <si>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</si>
  <si>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</si>
  <si>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</si>
  <si>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</si>
  <si>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</si>
  <si>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</si>
  <si>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</si>
  <si>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</si>
  <si>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</si>
  <si>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</si>
  <si>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</si>
  <si>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</si>
  <si>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</si>
  <si>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</si>
  <si>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</si>
  <si>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</si>
  <si>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</si>
  <si>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</si>
  <si>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</si>
  <si>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</si>
  <si>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</si>
  <si>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</si>
  <si>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</si>
  <si>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</si>
  <si>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</si>
  <si>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</si>
  <si>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</si>
  <si>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</si>
  <si>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</si>
  <si>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</si>
  <si>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</si>
  <si>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</si>
  <si>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</si>
  <si>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</si>
  <si>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</si>
  <si>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</si>
  <si>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</si>
  <si>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</si>
  <si>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</si>
  <si>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</si>
  <si>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</si>
  <si>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</si>
  <si>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</si>
  <si>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</si>
  <si>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</si>
  <si>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</si>
  <si>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</si>
  <si>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</si>
  <si>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</si>
  <si>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</si>
  <si>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</si>
  <si>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</si>
  <si>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</si>
  <si>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</si>
  <si>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</si>
  <si>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</si>
  <si>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</si>
  <si>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</si>
  <si>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</si>
  <si>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</si>
  <si>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</si>
  <si>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</si>
  <si>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</si>
  <si>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</si>
  <si>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</si>
  <si>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</si>
  <si>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</si>
  <si>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</si>
  <si>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</si>
  <si>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</si>
  <si>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</si>
  <si>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</si>
  <si>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</si>
  <si>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</si>
  <si>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</si>
  <si>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</si>
  <si>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</si>
  <si>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</si>
  <si>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</si>
  <si>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</si>
  <si>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</si>
  <si>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</si>
  <si>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</si>
  <si>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</si>
  <si>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</si>
  <si>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</si>
  <si>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</si>
  <si>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</si>
  <si>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</si>
  <si>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</si>
  <si>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</si>
  <si>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</si>
  <si>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</si>
  <si>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</si>
  <si>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</si>
  <si>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</si>
  <si>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</si>
  <si>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</si>
  <si>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</si>
  <si>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</si>
  <si>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</si>
  <si>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</si>
  <si>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</si>
  <si>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</si>
  <si>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</si>
  <si>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</si>
  <si>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</si>
  <si>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</si>
  <si>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</si>
  <si>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</si>
  <si>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</si>
  <si>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</si>
  <si>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</si>
  <si>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</si>
  <si>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</si>
  <si>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</si>
  <si>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</si>
  <si>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</si>
  <si>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</si>
  <si>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</si>
  <si>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</si>
  <si>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</si>
  <si>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</si>
  <si>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</si>
  <si>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</si>
  <si>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</si>
  <si>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</si>
  <si>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</si>
  <si>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</si>
  <si>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</si>
  <si>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</si>
  <si>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</si>
  <si>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</si>
  <si>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</si>
  <si>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</si>
  <si>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</si>
  <si>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</si>
  <si>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</si>
  <si>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</si>
  <si>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</si>
  <si>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</si>
  <si>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</si>
  <si>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</si>
  <si>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</si>
  <si>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</si>
  <si>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</si>
  <si>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</si>
  <si>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</si>
  <si>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</si>
  <si>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</si>
  <si>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</si>
  <si>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</si>
  <si>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</si>
  <si>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</si>
  <si>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</si>
  <si>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</si>
  <si>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</si>
  <si>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</si>
  <si>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</si>
  <si>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</si>
  <si>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</si>
  <si>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</si>
  <si>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</si>
  <si>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</si>
  <si>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</si>
  <si>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</si>
  <si>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</si>
  <si>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</si>
  <si>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</si>
  <si>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</si>
  <si>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</si>
  <si>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</si>
  <si>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</si>
  <si>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</si>
  <si>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</si>
  <si>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</si>
  <si>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</si>
  <si>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</si>
  <si>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</si>
  <si>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</si>
  <si>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</si>
  <si>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</si>
  <si>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</si>
  <si>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</si>
  <si>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</si>
  <si>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</si>
  <si>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</si>
  <si>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</si>
  <si>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</si>
  <si>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</si>
  <si>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</si>
  <si>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</si>
  <si>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</si>
  <si>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</si>
  <si>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</si>
  <si>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</si>
  <si>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</si>
  <si>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</si>
  <si>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</si>
  <si>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</si>
  <si>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</si>
  <si>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</si>
  <si>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</si>
  <si>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</si>
  <si>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</si>
  <si>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</si>
  <si>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</si>
  <si>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</si>
  <si>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</si>
  <si>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</si>
  <si>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</si>
  <si>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</si>
  <si>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</si>
  <si>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</si>
  <si>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</si>
  <si>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</si>
  <si>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</si>
  <si>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</si>
  <si>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</si>
  <si>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</si>
  <si>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</si>
  <si>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</si>
  <si>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</si>
  <si>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</si>
  <si>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</si>
  <si>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</si>
  <si>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</si>
  <si>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</si>
  <si>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</si>
  <si>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</si>
  <si>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</si>
  <si>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</si>
  <si>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</si>
  <si>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</si>
  <si>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</si>
  <si>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</si>
  <si>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</si>
  <si>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</si>
  <si>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</si>
  <si>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</si>
  <si>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</si>
  <si>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</si>
  <si>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</si>
  <si>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</si>
  <si>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</si>
  <si>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</si>
  <si>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</si>
  <si>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</si>
  <si>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</si>
  <si>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</si>
  <si>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</si>
  <si>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</si>
  <si>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</si>
  <si>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</si>
  <si>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</si>
  <si>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</si>
  <si>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</si>
  <si>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</si>
  <si>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</si>
  <si>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</si>
  <si>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</si>
  <si>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</si>
  <si>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</si>
  <si>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</si>
  <si>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</si>
  <si>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</si>
  <si>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</si>
  <si>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</si>
  <si>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</si>
  <si>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</si>
  <si>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</si>
  <si>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</si>
  <si>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</si>
  <si>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</si>
  <si>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</si>
  <si>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</si>
  <si>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</si>
  <si>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</si>
  <si>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</si>
  <si>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</si>
  <si>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</si>
  <si>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</si>
  <si>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</si>
  <si>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</si>
  <si>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</si>
  <si>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</si>
  <si>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</si>
  <si>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</si>
  <si>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</si>
  <si>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</si>
  <si>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</si>
  <si>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</si>
  <si>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</si>
  <si>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</si>
  <si>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</si>
  <si>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</si>
  <si>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</si>
  <si>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</si>
  <si>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</si>
  <si>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</si>
  <si>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</si>
  <si>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</si>
  <si>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</si>
  <si>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</si>
  <si>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</si>
  <si>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</si>
  <si>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</si>
  <si>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</si>
  <si>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</si>
  <si>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</si>
  <si>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</si>
  <si>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</si>
  <si>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</si>
  <si>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</si>
  <si>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</si>
  <si>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</si>
  <si>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</si>
  <si>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</si>
  <si>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</si>
  <si>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</si>
  <si>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</si>
  <si>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</si>
  <si>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</si>
  <si>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</si>
  <si>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</si>
  <si>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</si>
  <si>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</si>
  <si>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</si>
  <si>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</si>
  <si>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</si>
  <si>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</si>
  <si>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</si>
  <si>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</si>
  <si>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</si>
  <si>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</si>
  <si>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</si>
  <si>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</si>
  <si>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</si>
  <si>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</si>
  <si>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</si>
  <si>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</si>
  <si>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</si>
  <si>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</si>
  <si>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</si>
  <si>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</si>
  <si>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</si>
  <si>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</si>
  <si>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</si>
  <si>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</si>
  <si>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</si>
  <si>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</si>
  <si>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</si>
  <si>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</si>
  <si>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</si>
  <si>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</si>
  <si>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</si>
  <si>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</si>
  <si>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</si>
  <si>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</si>
  <si>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</si>
  <si>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</si>
  <si>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</si>
  <si>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</si>
  <si>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</si>
  <si>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</si>
  <si>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</si>
  <si>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</si>
  <si>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</si>
  <si>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</si>
  <si>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</si>
  <si>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</si>
  <si>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</si>
  <si>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</si>
  <si>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</si>
  <si>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</si>
  <si>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</si>
  <si>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</si>
  <si>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</si>
  <si>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</si>
  <si>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</si>
  <si>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</si>
  <si>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</si>
  <si>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</si>
  <si>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</si>
  <si>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</si>
  <si>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</si>
  <si>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</si>
  <si>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</si>
  <si>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</si>
  <si>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</si>
  <si>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</si>
  <si>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</si>
  <si>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</si>
  <si>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</si>
  <si>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</si>
  <si>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</si>
  <si>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</si>
  <si>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</si>
  <si>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</si>
  <si>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</si>
  <si>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</si>
  <si>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</si>
  <si>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</si>
  <si>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</si>
  <si>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</si>
  <si>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</si>
  <si>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</si>
  <si>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</si>
  <si>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</si>
  <si>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</si>
  <si>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</si>
  <si>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</si>
  <si>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</si>
  <si>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</si>
  <si>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</si>
  <si>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</si>
  <si>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</si>
  <si>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</si>
  <si>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</si>
  <si>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</si>
  <si>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</si>
  <si>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</si>
  <si>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</si>
  <si>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</si>
  <si>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</si>
  <si>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</si>
  <si>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</si>
  <si>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</si>
  <si>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</si>
  <si>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</si>
  <si>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</si>
  <si>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</si>
  <si>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</si>
  <si>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</si>
  <si>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</si>
  <si>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</si>
  <si>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</si>
  <si>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</si>
  <si>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</si>
  <si>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</si>
  <si>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</si>
  <si>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</si>
  <si>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</si>
  <si>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</si>
  <si>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</si>
  <si>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</si>
  <si>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</si>
  <si>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</si>
  <si>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</si>
  <si>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</si>
  <si>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</si>
  <si>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</si>
  <si>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</si>
  <si>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</si>
  <si>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</si>
  <si>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</si>
  <si>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</si>
  <si>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</si>
  <si>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</si>
  <si>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</si>
  <si>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</si>
  <si>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</si>
  <si>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</si>
  <si>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</si>
  <si>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</si>
  <si>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</si>
  <si>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</si>
  <si>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</si>
  <si>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</si>
  <si>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</si>
  <si>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</si>
  <si>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</si>
  <si>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</si>
  <si>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</si>
  <si>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</si>
  <si>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</si>
  <si>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</si>
  <si>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</si>
  <si>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</si>
  <si>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</si>
  <si>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</si>
  <si>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</si>
  <si>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</si>
  <si>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</si>
  <si>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</si>
  <si>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</si>
  <si>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</si>
  <si>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</si>
  <si>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</si>
  <si>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</si>
  <si>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</si>
  <si>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</si>
  <si>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</si>
  <si>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</si>
  <si>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</si>
  <si>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</si>
  <si>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</si>
  <si>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</si>
  <si>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</si>
  <si>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</si>
  <si>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</si>
  <si>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</si>
  <si>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</si>
  <si>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</si>
  <si>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</si>
  <si>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</si>
  <si>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</si>
  <si>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</si>
  <si>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</si>
  <si>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</si>
  <si>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</si>
  <si>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</si>
  <si>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</si>
  <si>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</si>
  <si>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</si>
  <si>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</si>
  <si>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</si>
  <si>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</si>
  <si>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</si>
  <si>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</si>
  <si>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</si>
  <si>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</si>
  <si>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</si>
  <si>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</si>
  <si>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</si>
  <si>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</si>
  <si>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</si>
  <si>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</si>
  <si>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</si>
  <si>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</si>
  <si>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</si>
  <si>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</si>
  <si>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</si>
  <si>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</si>
  <si>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</si>
  <si>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</si>
  <si>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</si>
  <si>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</si>
  <si>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</si>
  <si>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</si>
  <si>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</si>
  <si>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</si>
  <si>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</si>
  <si>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</si>
  <si>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</si>
  <si>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</si>
  <si>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</si>
  <si>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</si>
  <si>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</si>
  <si>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</si>
  <si>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</si>
  <si>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</si>
  <si>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</si>
  <si>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</si>
  <si>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</si>
  <si>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</si>
  <si>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</si>
  <si>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</si>
  <si>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</si>
  <si>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</si>
  <si>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</si>
  <si>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</si>
  <si>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</si>
  <si>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</si>
  <si>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</si>
  <si>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</si>
  <si>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</si>
  <si>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</si>
  <si>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</si>
  <si>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</si>
  <si>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</si>
  <si>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</si>
  <si>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</si>
  <si>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</si>
  <si>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</si>
  <si>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</si>
  <si>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</si>
  <si>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</si>
  <si>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</si>
  <si>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</si>
  <si>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</si>
  <si>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</si>
  <si>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</si>
  <si>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</si>
  <si>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</si>
  <si>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</si>
  <si>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</si>
  <si>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</si>
  <si>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</si>
  <si>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</si>
  <si>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</si>
  <si>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</si>
  <si>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</si>
  <si>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</si>
  <si>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</si>
  <si>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</si>
  <si>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</si>
  <si>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</si>
  <si>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</si>
  <si>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</si>
  <si>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</si>
  <si>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</si>
  <si>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</si>
  <si>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</si>
  <si>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</si>
  <si>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</si>
  <si>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</si>
  <si>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</si>
  <si>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</si>
  <si>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</si>
  <si>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</si>
  <si>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</si>
  <si>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</si>
  <si>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</si>
  <si>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</si>
  <si>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</si>
  <si>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</si>
  <si>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</si>
  <si>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</si>
  <si>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</si>
  <si>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</si>
  <si>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</si>
  <si>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</si>
  <si>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</si>
  <si>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</si>
  <si>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</si>
  <si>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</si>
  <si>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</si>
  <si>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</si>
  <si>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</si>
  <si>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</si>
  <si>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</si>
  <si>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</si>
  <si>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</si>
  <si>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</si>
  <si>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</si>
  <si>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</si>
  <si>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</si>
  <si>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</si>
  <si>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</si>
  <si>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</si>
  <si>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</si>
  <si>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</si>
  <si>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</si>
  <si>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</si>
  <si>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</si>
  <si>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</si>
  <si>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</si>
  <si>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</si>
  <si>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</si>
  <si>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</si>
  <si>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</si>
  <si>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</si>
  <si>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</si>
  <si>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</si>
  <si>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</si>
  <si>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</si>
  <si>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</si>
  <si>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</si>
  <si>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</si>
  <si>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</si>
  <si>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</si>
  <si>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</si>
  <si>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</si>
  <si>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</si>
  <si>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</si>
  <si>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</si>
  <si>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</si>
  <si>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</si>
  <si>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</si>
  <si>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</si>
  <si>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</si>
  <si>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</si>
  <si>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</si>
  <si>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</si>
  <si>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</si>
  <si>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</si>
  <si>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</si>
  <si>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</si>
  <si>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</si>
  <si>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</si>
  <si>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</si>
  <si>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</si>
  <si>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</si>
  <si>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</si>
  <si>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</si>
  <si>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</si>
  <si>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</si>
  <si>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</si>
  <si>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</si>
  <si>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</si>
  <si>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</si>
  <si>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</si>
  <si>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</si>
  <si>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</si>
  <si>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</si>
  <si>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</si>
  <si>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</si>
  <si>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</si>
  <si>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</si>
  <si>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</si>
  <si>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</si>
  <si>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</si>
  <si>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</si>
  <si>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</si>
  <si>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</si>
  <si>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</si>
  <si>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</si>
  <si>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</si>
  <si>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</si>
  <si>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</si>
  <si>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</si>
  <si>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</si>
  <si>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</si>
  <si>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</si>
  <si>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</si>
  <si>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</si>
  <si>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</si>
  <si>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</si>
  <si>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</si>
  <si>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</si>
  <si>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</si>
  <si>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</si>
  <si>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</si>
  <si>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</si>
  <si>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</si>
  <si>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</si>
  <si>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</si>
  <si>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</si>
  <si>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</si>
  <si>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</si>
  <si>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</si>
  <si>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</si>
  <si>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</si>
  <si>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</si>
  <si>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</si>
  <si>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</si>
  <si>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</si>
  <si>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</si>
  <si>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</si>
  <si>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</si>
  <si>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</si>
  <si>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</si>
  <si>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</si>
  <si>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</si>
  <si>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</si>
  <si>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</si>
  <si>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</si>
  <si>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</si>
  <si>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</si>
  <si>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</si>
  <si>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</si>
  <si>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</si>
  <si>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</si>
  <si>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</si>
  <si>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</si>
  <si>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</si>
  <si>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</si>
  <si>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</si>
  <si>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</si>
  <si>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</si>
  <si>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</si>
  <si>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</si>
  <si>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</si>
  <si>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</si>
  <si>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</si>
  <si>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</si>
  <si>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</si>
  <si>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</si>
  <si>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</si>
  <si>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</si>
  <si>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</si>
  <si>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</si>
  <si>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</si>
  <si>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</si>
  <si>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</si>
  <si>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</si>
  <si>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</si>
  <si>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</si>
  <si>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</si>
  <si>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</si>
  <si>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</si>
  <si>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</si>
  <si>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</si>
  <si>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</si>
  <si>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</si>
  <si>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</si>
  <si>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</si>
  <si>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</si>
  <si>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</si>
  <si>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</si>
  <si>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</si>
  <si>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</si>
  <si>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</si>
  <si>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</si>
  <si>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</si>
  <si>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</si>
  <si>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</si>
  <si>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</si>
  <si>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</si>
  <si>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</si>
  <si>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</si>
  <si>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</si>
  <si>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</si>
  <si>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</si>
  <si>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</si>
  <si>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</si>
  <si>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</si>
  <si>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</si>
  <si>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</si>
  <si>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</si>
  <si>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</si>
  <si>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</si>
  <si>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</si>
  <si>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</si>
  <si>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</si>
  <si>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</si>
  <si>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</si>
  <si>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</si>
  <si>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</si>
  <si>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</si>
  <si>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</si>
  <si>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</si>
  <si>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</si>
  <si>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</si>
  <si>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</si>
  <si>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</si>
  <si>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</si>
  <si>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</si>
  <si>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</si>
  <si>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</si>
  <si>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</si>
  <si>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</si>
  <si>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</si>
  <si>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</si>
  <si>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</si>
  <si>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</si>
  <si>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</si>
  <si>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</si>
  <si>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</si>
  <si>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</si>
  <si>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</si>
  <si>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</si>
  <si>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</si>
  <si>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</si>
  <si>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</si>
  <si>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</si>
  <si>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</si>
  <si>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</si>
  <si>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</si>
  <si>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</si>
  <si>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</si>
  <si>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</si>
  <si>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</si>
  <si>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</si>
  <si>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</si>
  <si>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</si>
  <si>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</si>
  <si>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</si>
  <si>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</si>
  <si>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</si>
  <si>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</si>
  <si>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</si>
  <si>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</si>
  <si>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</si>
  <si>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</si>
  <si>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</si>
  <si>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</si>
  <si>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</si>
  <si>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</si>
  <si>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</si>
  <si>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</si>
  <si>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</si>
  <si>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</si>
  <si>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</si>
  <si>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</si>
  <si>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</si>
  <si>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</si>
  <si>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</si>
  <si>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</si>
  <si>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</si>
  <si>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</si>
  <si>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</si>
  <si>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</si>
  <si>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</si>
  <si>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</si>
  <si>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</si>
  <si>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</si>
  <si>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</si>
  <si>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</si>
  <si>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</si>
  <si>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</si>
  <si>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</si>
  <si>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</si>
  <si>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</si>
  <si>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</si>
  <si>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</si>
  <si>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</si>
  <si>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</si>
  <si>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</si>
  <si>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</si>
  <si>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</si>
  <si>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</si>
  <si>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</si>
  <si>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</si>
  <si>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</si>
  <si>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</si>
  <si>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</si>
  <si>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</si>
  <si>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</si>
  <si>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</si>
  <si>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</si>
  <si>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</si>
  <si>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</si>
  <si>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</si>
  <si>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</si>
  <si>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</si>
  <si>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</si>
  <si>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</si>
  <si>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</si>
  <si>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</si>
  <si>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</si>
  <si>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</si>
  <si>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</si>
  <si>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</si>
  <si>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</si>
  <si>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</si>
  <si>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</si>
  <si>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</si>
  <si>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</si>
  <si>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</si>
  <si>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</si>
  <si>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</si>
  <si>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</si>
  <si>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</si>
  <si>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</si>
  <si>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</si>
  <si>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</si>
  <si>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</si>
  <si>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</si>
  <si>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</si>
  <si>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</si>
  <si>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</si>
  <si>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</si>
  <si>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</si>
  <si>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</si>
  <si>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</si>
  <si>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</si>
  <si>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</si>
  <si>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</si>
  <si>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</si>
  <si>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</si>
  <si>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</si>
  <si>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</si>
  <si>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</si>
  <si>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</si>
  <si>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</si>
  <si>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</si>
  <si>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</si>
  <si>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</si>
  <si>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</si>
  <si>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</si>
  <si>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</si>
  <si>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</si>
  <si>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</si>
  <si>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</si>
  <si>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</si>
  <si>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</si>
  <si>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</si>
  <si>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</si>
  <si>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</si>
  <si>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</si>
  <si>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</si>
  <si>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</si>
  <si>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</si>
  <si>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</si>
  <si>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</si>
  <si>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</si>
  <si>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</si>
  <si>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</si>
  <si>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</si>
  <si>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</si>
  <si>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</si>
  <si>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</si>
  <si>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</si>
  <si>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</si>
  <si>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</si>
  <si>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</si>
  <si>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</si>
  <si>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</si>
  <si>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</si>
  <si>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</si>
  <si>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</si>
  <si>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</si>
  <si>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</si>
  <si>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</si>
  <si>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</si>
  <si>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</si>
  <si>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</si>
  <si>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</si>
  <si>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</si>
  <si>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</si>
  <si>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</si>
  <si>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</si>
  <si>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</si>
  <si>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</si>
  <si>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</si>
  <si>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</si>
  <si>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</si>
  <si>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</si>
  <si>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</si>
  <si>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</si>
  <si>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</si>
  <si>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</si>
  <si>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</si>
  <si>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</si>
  <si>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</si>
  <si>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</si>
  <si>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</si>
  <si>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</si>
  <si>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</si>
  <si>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</si>
  <si>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</si>
  <si>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</si>
  <si>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</si>
  <si>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</si>
  <si>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</si>
  <si>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</si>
  <si>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</si>
  <si>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</si>
  <si>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</si>
  <si>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</si>
  <si>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</si>
  <si>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</si>
  <si>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</si>
  <si>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</si>
  <si>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</si>
  <si>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</si>
  <si>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</si>
  <si>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</si>
  <si>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</si>
  <si>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</si>
  <si>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</si>
  <si>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</si>
  <si>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</si>
  <si>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</si>
  <si>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</si>
  <si>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</si>
  <si>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</si>
  <si>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</si>
  <si>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</si>
  <si>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</si>
  <si>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</si>
  <si>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</si>
  <si>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</si>
  <si>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</si>
  <si>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</si>
  <si>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</si>
  <si>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</si>
  <si>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</si>
  <si>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</si>
  <si>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</si>
  <si>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</si>
  <si>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</si>
  <si>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</si>
  <si>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</si>
  <si>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</si>
  <si>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</si>
  <si>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</si>
  <si>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</si>
  <si>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</si>
  <si>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</si>
  <si>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</si>
  <si>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</si>
  <si>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</si>
  <si>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</si>
  <si>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</si>
  <si>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</si>
  <si>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</si>
  <si>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</si>
  <si>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</si>
  <si>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</si>
  <si>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</si>
  <si>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</si>
  <si>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</si>
  <si>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</si>
  <si>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</si>
  <si>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</si>
  <si>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</si>
  <si>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</si>
  <si>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</si>
  <si>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</si>
  <si>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</si>
  <si>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</si>
  <si>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</si>
  <si>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</si>
  <si>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</si>
  <si>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</si>
  <si>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</si>
  <si>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</si>
  <si>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</si>
  <si>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</si>
  <si>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</si>
  <si>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</si>
  <si>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</si>
  <si>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</si>
  <si>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</si>
  <si>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</si>
  <si>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</si>
  <si>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</si>
  <si>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</si>
  <si>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</si>
  <si>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</si>
  <si>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</si>
  <si>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</si>
  <si>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</si>
  <si>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</si>
  <si>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</si>
  <si>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</si>
  <si>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</si>
  <si>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</si>
  <si>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</si>
  <si>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</si>
  <si>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</si>
  <si>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</si>
  <si>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</si>
  <si>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</si>
  <si>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</si>
  <si>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</si>
  <si>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</si>
  <si>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</si>
  <si>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</si>
  <si>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</si>
  <si>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</si>
  <si>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</si>
  <si>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</si>
  <si>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</si>
  <si>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</si>
  <si>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</si>
  <si>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</si>
  <si>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</si>
  <si>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</si>
  <si>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</si>
  <si>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</si>
  <si>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</si>
  <si>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</si>
  <si>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</si>
  <si>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</si>
  <si>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</si>
  <si>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</si>
  <si>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</si>
  <si>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</si>
  <si>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</si>
  <si>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</si>
  <si>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</si>
  <si>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</si>
  <si>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</si>
  <si>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</si>
  <si>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</si>
  <si>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</si>
  <si>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</si>
  <si>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</si>
  <si>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</si>
  <si>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</si>
  <si>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</si>
  <si>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</si>
  <si>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</si>
  <si>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</si>
  <si>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</si>
  <si>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</si>
  <si>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</si>
  <si>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</si>
  <si>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</si>
  <si>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</si>
  <si>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</si>
  <si>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</si>
  <si>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</si>
  <si>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</si>
  <si>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</si>
  <si>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</si>
  <si>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</si>
  <si>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</si>
  <si>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</si>
  <si>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</si>
  <si>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</si>
  <si>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</si>
  <si>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</si>
  <si>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</si>
  <si>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</si>
  <si>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</si>
  <si>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</si>
  <si>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</si>
  <si>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</si>
  <si>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</si>
  <si>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</si>
  <si>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</si>
  <si>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</si>
  <si>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</si>
  <si>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</si>
  <si>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</si>
  <si>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</si>
  <si>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</si>
  <si>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</si>
  <si>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</si>
  <si>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</si>
  <si>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</si>
  <si>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</si>
  <si>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</si>
  <si>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</si>
  <si>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</si>
  <si>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</si>
  <si>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</si>
  <si>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</si>
  <si>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</si>
  <si>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</si>
  <si>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</si>
  <si>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</si>
  <si>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</si>
  <si>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</si>
  <si>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</si>
  <si>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</si>
  <si>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</si>
  <si>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</si>
  <si>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</si>
  <si>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</si>
  <si>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</si>
  <si>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</si>
  <si>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</si>
  <si>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</si>
  <si>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</si>
  <si>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</si>
  <si>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</si>
  <si>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</si>
  <si>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</si>
  <si>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</si>
  <si>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</si>
  <si>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</si>
  <si>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</si>
  <si>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</si>
  <si>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</si>
  <si>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</si>
  <si>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</si>
  <si>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</si>
  <si>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</si>
  <si>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</si>
  <si>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</si>
  <si>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</si>
  <si>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</si>
  <si>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</si>
  <si>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</si>
  <si>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</si>
  <si>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</si>
  <si>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</si>
  <si>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</si>
  <si>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</si>
  <si>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</si>
  <si>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</si>
  <si>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</si>
  <si>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</si>
  <si>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</si>
  <si>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</si>
  <si>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</si>
  <si>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</si>
  <si>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</si>
  <si>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</si>
  <si>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</si>
  <si>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</si>
  <si>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</si>
  <si>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</si>
  <si>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</si>
  <si>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</si>
  <si>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</si>
  <si>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</si>
  <si>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</si>
  <si>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</si>
  <si>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</si>
  <si>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</si>
  <si>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</si>
  <si>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</si>
  <si>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</si>
  <si>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</si>
  <si>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</si>
  <si>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</si>
  <si>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</si>
  <si>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</si>
  <si>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</si>
  <si>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</si>
  <si>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</si>
  <si>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</si>
  <si>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</si>
  <si>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</si>
  <si>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</si>
  <si>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</si>
  <si>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</si>
  <si>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</si>
  <si>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</si>
  <si>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</si>
  <si>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</si>
  <si>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</si>
  <si>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</si>
  <si>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</si>
  <si>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</si>
  <si>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</si>
  <si>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</si>
  <si>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</si>
  <si>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</si>
  <si>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</si>
  <si>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</si>
  <si>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</si>
  <si>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</si>
  <si>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</si>
  <si>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</si>
  <si>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</si>
  <si>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</si>
  <si>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</si>
  <si>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</si>
  <si>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</si>
  <si>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</si>
  <si>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</si>
  <si>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</si>
  <si>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</si>
  <si>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</si>
  <si>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</si>
  <si>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</si>
  <si>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</si>
  <si>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</si>
  <si>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</si>
  <si>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</si>
  <si>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</si>
  <si>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</si>
  <si>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</si>
  <si>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</si>
  <si>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</si>
  <si>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</si>
  <si>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</si>
  <si>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</si>
  <si>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</si>
  <si>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</si>
  <si>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</si>
  <si>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</si>
  <si>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</si>
  <si>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</si>
  <si>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</si>
  <si>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</si>
  <si>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</si>
  <si>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</si>
  <si>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</si>
  <si>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</si>
  <si>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</si>
  <si>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</si>
  <si>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</si>
  <si>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</si>
  <si>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</si>
  <si>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</si>
  <si>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</si>
  <si>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</si>
  <si>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</si>
  <si>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</si>
  <si>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</si>
  <si>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</si>
  <si>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</si>
  <si>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</si>
  <si>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</si>
  <si>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</si>
  <si>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</si>
  <si>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</si>
  <si>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</si>
  <si>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</si>
  <si>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</si>
  <si>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</si>
  <si>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</si>
  <si>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</si>
  <si>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</si>
  <si>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</si>
  <si>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</si>
  <si>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</si>
  <si>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</si>
  <si>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</si>
  <si>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</si>
  <si>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</si>
  <si>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</si>
  <si>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</si>
  <si>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</si>
  <si>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</si>
  <si>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</si>
  <si>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</si>
  <si>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</si>
  <si>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</si>
  <si>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</si>
  <si>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</si>
  <si>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</si>
  <si>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</si>
  <si>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</si>
  <si>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</si>
  <si>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</si>
  <si>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</si>
  <si>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</si>
  <si>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</si>
  <si>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</si>
  <si>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</si>
  <si>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</si>
  <si>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</si>
  <si>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</si>
  <si>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</si>
  <si>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</si>
  <si>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</si>
  <si>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</si>
  <si>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</si>
  <si>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</si>
  <si>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</si>
  <si>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</si>
  <si>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</si>
  <si>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</si>
  <si>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</si>
  <si>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</si>
  <si>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</si>
  <si>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</si>
  <si>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</si>
  <si>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</si>
  <si>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</si>
  <si>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</si>
  <si>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</si>
  <si>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</si>
  <si>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</si>
  <si>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</si>
  <si>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</si>
  <si>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</si>
  <si>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</si>
  <si>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</si>
  <si>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</si>
  <si>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</si>
  <si>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</si>
  <si>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</si>
  <si>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</si>
  <si>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</si>
  <si>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</si>
  <si>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</si>
  <si>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</si>
  <si>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</si>
  <si>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</si>
  <si>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</si>
  <si>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</si>
  <si>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</si>
  <si>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</si>
  <si>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</si>
  <si>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</si>
  <si>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</si>
  <si>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</si>
  <si>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</si>
  <si>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</si>
  <si>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</si>
  <si>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</si>
  <si>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</si>
  <si>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</si>
  <si>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</si>
  <si>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</si>
  <si>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</si>
  <si>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</si>
  <si>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</si>
  <si>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</si>
  <si>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</si>
  <si>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</si>
  <si>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</si>
  <si>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</si>
  <si>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</si>
  <si>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</si>
  <si>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</si>
  <si>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</si>
  <si>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</si>
  <si>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</si>
  <si>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</si>
  <si>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</si>
  <si>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</si>
  <si>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</si>
  <si>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</si>
  <si>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</si>
  <si>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</si>
  <si>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</si>
  <si>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</si>
  <si>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</si>
  <si>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</si>
  <si>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</si>
  <si>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</si>
  <si>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</si>
  <si>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</si>
  <si>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</si>
  <si>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</si>
  <si>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</si>
  <si>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</si>
  <si>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</si>
  <si>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</si>
  <si>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</si>
  <si>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</si>
  <si>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</si>
  <si>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</si>
  <si>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</si>
  <si>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</si>
  <si>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</si>
  <si>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</si>
  <si>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</si>
  <si>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</si>
  <si>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</si>
  <si>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</si>
  <si>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</si>
  <si>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</si>
  <si>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</si>
  <si>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</si>
  <si>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</si>
  <si>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</si>
  <si>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</si>
  <si>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</si>
  <si>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</si>
  <si>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</si>
  <si>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</si>
  <si>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</si>
  <si>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</si>
  <si>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</si>
  <si>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</si>
  <si>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</si>
  <si>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</si>
  <si>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</si>
  <si>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</si>
  <si>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</si>
  <si>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</si>
  <si>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</si>
  <si>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</si>
  <si>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</si>
  <si>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</si>
  <si>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</si>
  <si>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</si>
  <si>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</si>
  <si>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</si>
  <si>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</si>
  <si>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</si>
  <si>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</si>
  <si>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</si>
  <si>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</si>
  <si>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</si>
  <si>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</si>
  <si>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</si>
  <si>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</si>
  <si>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</si>
  <si>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</si>
  <si>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</si>
  <si>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</si>
  <si>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</si>
  <si>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</si>
  <si>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</si>
  <si>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</si>
  <si>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</si>
  <si>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</si>
  <si>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</si>
  <si>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</si>
  <si>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</si>
  <si>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</si>
  <si>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</si>
  <si>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</si>
  <si>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</si>
  <si>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</si>
  <si>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</si>
  <si>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</si>
  <si>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</si>
  <si>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</si>
  <si>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</si>
  <si>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</si>
  <si>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</si>
  <si>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</si>
  <si>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</si>
  <si>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</si>
  <si>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</si>
  <si>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</si>
  <si>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</si>
  <si>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</si>
  <si>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</si>
  <si>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</si>
  <si>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</si>
  <si>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</si>
  <si>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</si>
  <si>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</si>
  <si>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</si>
  <si>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</si>
  <si>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</si>
  <si>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</si>
  <si>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</si>
  <si>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</si>
  <si>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</si>
  <si>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</si>
  <si>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</si>
  <si>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</si>
  <si>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</si>
  <si>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</si>
  <si>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</si>
  <si>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</si>
  <si>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</si>
  <si>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</si>
  <si>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</si>
  <si>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</si>
  <si>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</si>
  <si>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</si>
  <si>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</si>
  <si>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</si>
  <si>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</si>
  <si>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</si>
  <si>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</si>
  <si>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</si>
  <si>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</si>
  <si>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</si>
  <si>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</si>
  <si>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</si>
  <si>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</si>
  <si>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</si>
  <si>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</si>
  <si>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</si>
  <si>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</si>
  <si>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</si>
  <si>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</si>
  <si>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</si>
  <si>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</si>
  <si>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</si>
  <si>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</si>
  <si>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</si>
  <si>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</si>
  <si>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</si>
  <si>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</si>
  <si>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</si>
  <si>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</si>
  <si>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</si>
  <si>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</si>
  <si>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</si>
  <si>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</si>
  <si>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</si>
  <si>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</si>
  <si>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</si>
  <si>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</si>
  <si>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</si>
  <si>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</si>
  <si>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</si>
  <si>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</si>
  <si>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</si>
  <si>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</si>
  <si>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</si>
  <si>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</si>
  <si>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</si>
  <si>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</si>
  <si>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</si>
  <si>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</si>
  <si>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</si>
  <si>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</si>
  <si>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</si>
  <si>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</si>
  <si>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</si>
  <si>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</si>
  <si>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</si>
  <si>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</si>
  <si>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</si>
  <si>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</si>
  <si>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</si>
  <si>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</si>
  <si>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</si>
  <si>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</si>
  <si>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</si>
  <si>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</si>
  <si>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</si>
  <si>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</si>
  <si>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</si>
  <si>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</si>
  <si>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</si>
  <si>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</si>
  <si>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</si>
  <si>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</si>
  <si>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</si>
  <si>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</si>
  <si>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</si>
  <si>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</si>
  <si>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</si>
  <si>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</si>
  <si>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</si>
  <si>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</si>
  <si>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</si>
  <si>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</si>
  <si>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</si>
  <si>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</si>
  <si>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</si>
  <si>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</si>
  <si>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</si>
  <si>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</si>
  <si>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</si>
  <si>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</si>
  <si>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</si>
  <si>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</si>
  <si>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</si>
  <si>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</si>
  <si>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</si>
  <si>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</si>
  <si>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</si>
  <si>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</si>
  <si>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</si>
  <si>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</si>
  <si>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</si>
  <si>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</si>
  <si>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</si>
  <si>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</si>
  <si>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</si>
  <si>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</si>
  <si>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</si>
  <si>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</si>
  <si>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</si>
  <si>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</si>
  <si>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</si>
  <si>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</si>
  <si>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</si>
  <si>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</si>
  <si>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</si>
  <si>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</si>
  <si>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</si>
  <si>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</si>
  <si>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</si>
  <si>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</si>
  <si>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</si>
  <si>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</si>
  <si>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</si>
  <si>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</si>
  <si>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</si>
  <si>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</si>
  <si>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</si>
  <si>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</si>
  <si>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</si>
  <si>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</si>
  <si>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</si>
  <si>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</si>
  <si>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</si>
  <si>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</si>
  <si>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</si>
  <si>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</si>
  <si>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</si>
  <si>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</si>
  <si>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</si>
  <si>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</si>
  <si>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</si>
  <si>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</si>
  <si>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</si>
  <si>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</si>
  <si>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</si>
  <si>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</si>
  <si>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</si>
  <si>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</si>
  <si>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</si>
  <si>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</si>
  <si>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</si>
  <si>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</si>
  <si>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</si>
  <si>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</si>
  <si>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</si>
  <si>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</si>
  <si>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</si>
  <si>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</si>
  <si>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</si>
  <si>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</si>
  <si>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</si>
  <si>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</si>
  <si>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</si>
  <si>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</si>
  <si>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</si>
  <si>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</si>
  <si>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</si>
  <si>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</si>
  <si>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</si>
  <si>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</si>
  <si>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</si>
  <si>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</si>
  <si>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</si>
  <si>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</si>
  <si>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</si>
  <si>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</si>
  <si>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</si>
  <si>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</si>
  <si>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</si>
  <si>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</si>
  <si>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</si>
  <si>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</si>
  <si>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</si>
  <si>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</si>
  <si>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</si>
  <si>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</si>
  <si>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</si>
  <si>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</si>
  <si>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</si>
  <si>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</si>
  <si>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</si>
  <si>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</si>
  <si>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</si>
  <si>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</si>
  <si>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</si>
  <si>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</si>
  <si>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</si>
  <si>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</si>
  <si>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</si>
  <si>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</si>
  <si>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</si>
  <si>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</si>
  <si>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</si>
  <si>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</si>
  <si>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</si>
  <si>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</si>
  <si>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</si>
  <si>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</si>
  <si>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</si>
  <si>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</si>
  <si>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</si>
  <si>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</si>
  <si>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</si>
  <si>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</si>
  <si>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</si>
  <si>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</si>
  <si>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</si>
  <si>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</si>
  <si>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</si>
  <si>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</si>
  <si>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</si>
  <si>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</si>
  <si>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</si>
  <si>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</si>
  <si>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</si>
  <si>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</si>
  <si>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</si>
  <si>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</si>
  <si>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</si>
  <si>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</si>
  <si>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</si>
  <si>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</si>
  <si>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</si>
  <si>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</si>
  <si>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</si>
  <si>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</si>
  <si>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</si>
  <si>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</si>
  <si>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</si>
  <si>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</si>
  <si>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</si>
  <si>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</si>
  <si>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</si>
  <si>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</si>
  <si>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</si>
  <si>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</si>
  <si>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</si>
  <si>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</si>
  <si>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</si>
  <si>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</si>
  <si>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</si>
  <si>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</si>
  <si>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</si>
  <si>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</si>
  <si>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</si>
  <si>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</si>
  <si>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</si>
  <si>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</si>
  <si>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</si>
  <si>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</si>
  <si>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</si>
  <si>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</si>
  <si>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</si>
  <si>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</si>
  <si>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</si>
  <si>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</si>
  <si>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</si>
  <si>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</si>
  <si>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</si>
  <si>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</si>
  <si>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</si>
  <si>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</si>
  <si>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</si>
  <si>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</si>
  <si>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</si>
  <si>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</si>
  <si>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</si>
  <si>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</si>
  <si>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</si>
  <si>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</si>
  <si>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</si>
  <si>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</si>
  <si>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</si>
  <si>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</si>
  <si>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</si>
  <si>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</si>
  <si>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</si>
  <si>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</si>
  <si>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</si>
  <si>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</si>
  <si>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</si>
  <si>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</si>
  <si>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</si>
  <si>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</si>
  <si>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</si>
  <si>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</si>
  <si>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</si>
  <si>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</si>
  <si>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</si>
  <si>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</si>
  <si>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</si>
  <si>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</si>
  <si>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</si>
  <si>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</si>
  <si>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</si>
  <si>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</si>
  <si>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</si>
  <si>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</si>
  <si>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</si>
  <si>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</si>
  <si>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</si>
  <si>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</si>
  <si>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</si>
  <si>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</si>
  <si>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</si>
  <si>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</si>
  <si>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</si>
  <si>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</si>
  <si>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</si>
  <si>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</si>
  <si>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</si>
  <si>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</si>
  <si>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</si>
  <si>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</si>
  <si>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</si>
  <si>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</si>
  <si>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</si>
  <si>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</si>
  <si>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</si>
  <si>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</si>
  <si>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</si>
  <si>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</si>
  <si>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</si>
  <si>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</si>
  <si>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</si>
  <si>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</si>
  <si>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</si>
  <si>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</si>
  <si>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</si>
  <si>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</si>
  <si>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</si>
  <si>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</si>
  <si>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</si>
  <si>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</si>
  <si>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</si>
  <si>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</si>
  <si>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</si>
  <si>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</si>
  <si>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</si>
  <si>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</si>
  <si>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</si>
  <si>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</si>
  <si>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</si>
  <si>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</si>
  <si>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</si>
  <si>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</si>
  <si>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</si>
  <si>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</si>
  <si>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</si>
  <si>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</si>
  <si>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</si>
  <si>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</si>
  <si>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</si>
  <si>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</si>
  <si>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</si>
  <si>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</si>
  <si>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</si>
  <si>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</si>
  <si>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</si>
  <si>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</si>
  <si>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</si>
  <si>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</si>
  <si>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</si>
  <si>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</si>
  <si>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</si>
  <si>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</si>
  <si>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</si>
  <si>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</si>
  <si>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</si>
  <si>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</si>
  <si>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</si>
  <si>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</si>
  <si>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</si>
  <si>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</si>
  <si>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</si>
  <si>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</si>
  <si>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</si>
  <si>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</si>
  <si>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</si>
  <si>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</si>
  <si>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</si>
  <si>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</si>
  <si>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</si>
  <si>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</si>
  <si>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</si>
  <si>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</si>
  <si>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</si>
  <si>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</si>
  <si>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</si>
  <si>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</si>
  <si>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</si>
  <si>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</si>
  <si>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</si>
  <si>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</si>
  <si>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</si>
  <si>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</si>
  <si>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</si>
  <si>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</si>
  <si>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</si>
  <si>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</si>
  <si>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</si>
  <si>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</si>
  <si>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</si>
  <si>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</si>
  <si>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</si>
  <si>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</si>
  <si>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</si>
  <si>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</si>
  <si>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</si>
  <si>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</si>
  <si>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</si>
  <si>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</si>
  <si>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</si>
  <si>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</si>
  <si>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</si>
  <si>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</si>
  <si>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</si>
  <si>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</si>
  <si>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</si>
  <si>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</si>
  <si>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</si>
  <si>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</si>
  <si>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</si>
  <si>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</si>
  <si>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</si>
  <si>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</si>
  <si>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</si>
  <si>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</si>
  <si>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</si>
  <si>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</si>
  <si>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</si>
  <si>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</si>
  <si>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</si>
  <si>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</si>
  <si>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</si>
  <si>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</si>
  <si>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</si>
  <si>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</si>
  <si>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</si>
  <si>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</si>
  <si>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</si>
  <si>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</si>
  <si>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</si>
  <si>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</si>
  <si>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</si>
  <si>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</si>
  <si>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</si>
  <si>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</si>
  <si>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</si>
  <si>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</si>
  <si>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</si>
  <si>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</si>
  <si>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</si>
  <si>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</si>
  <si>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</si>
  <si>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</si>
  <si>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</si>
  <si>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</si>
  <si>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</si>
  <si>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</si>
  <si>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</si>
  <si>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</si>
  <si>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</si>
  <si>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</si>
  <si>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</si>
  <si>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</si>
  <si>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</si>
  <si>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</si>
  <si>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</si>
  <si>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</si>
  <si>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</si>
  <si>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</si>
  <si>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</si>
  <si>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</si>
  <si>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</si>
  <si>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</si>
  <si>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</si>
  <si>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</si>
  <si>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</si>
  <si>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</si>
  <si>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</si>
  <si>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</si>
  <si>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</si>
  <si>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</si>
  <si>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</si>
  <si>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</si>
  <si>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</si>
  <si>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</si>
  <si>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</si>
  <si>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</si>
  <si>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</si>
  <si>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</si>
  <si>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</si>
  <si>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</si>
  <si>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</si>
  <si>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</si>
  <si>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</si>
  <si>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</si>
  <si>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</si>
  <si>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</si>
  <si>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</si>
  <si>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</si>
  <si>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</si>
  <si>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</si>
  <si>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</si>
  <si>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</si>
  <si>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</si>
  <si>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</si>
  <si>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</si>
  <si>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</si>
  <si>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</si>
  <si>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</si>
  <si>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</si>
  <si>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</si>
  <si>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</si>
  <si>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</si>
  <si>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</si>
  <si>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</si>
  <si>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</si>
  <si>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</si>
  <si>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</si>
  <si>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</si>
  <si>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</si>
  <si>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</si>
  <si>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</si>
  <si>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</si>
  <si>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</si>
  <si>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</si>
  <si>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</si>
  <si>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</si>
  <si>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</si>
  <si>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</si>
  <si>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</si>
  <si>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</si>
  <si>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</si>
  <si>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</si>
  <si>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</si>
  <si>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</si>
  <si>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</si>
  <si>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</si>
  <si>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</si>
  <si>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</si>
  <si>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</si>
  <si>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</si>
  <si>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</si>
  <si>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</si>
  <si>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</si>
  <si>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</si>
  <si>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</si>
  <si>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</si>
  <si>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</si>
  <si>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</si>
  <si>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</si>
  <si>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</si>
  <si>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</si>
  <si>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</si>
  <si>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</si>
  <si>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</si>
  <si>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</si>
  <si>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</si>
  <si>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</si>
  <si>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</si>
  <si>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</si>
  <si>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</si>
  <si>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</si>
  <si>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</si>
  <si>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</si>
  <si>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</si>
  <si>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</si>
  <si>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</si>
  <si>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</si>
  <si>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</si>
  <si>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</si>
  <si>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</si>
  <si>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</si>
  <si>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</si>
  <si>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</si>
  <si>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</si>
  <si>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</si>
  <si>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</si>
  <si>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</si>
  <si>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</si>
  <si>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</si>
  <si>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</si>
  <si>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</si>
  <si>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</si>
  <si>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</si>
  <si>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</si>
  <si>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</si>
  <si>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</si>
  <si>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</si>
  <si>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</si>
  <si>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</si>
  <si>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</si>
  <si>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</si>
  <si>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</si>
  <si>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</si>
  <si>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</si>
  <si>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</si>
  <si>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</si>
  <si>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</si>
  <si>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</si>
  <si>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</si>
  <si>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</si>
  <si>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</si>
  <si>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</si>
  <si>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</si>
  <si>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</si>
  <si>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</si>
  <si>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</si>
  <si>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</si>
  <si>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</si>
  <si>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</si>
  <si>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</si>
  <si>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</si>
  <si>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</si>
  <si>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</si>
  <si>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</si>
  <si>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</si>
  <si>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</si>
  <si>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</si>
  <si>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</si>
  <si>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</si>
  <si>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</si>
  <si>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</si>
  <si>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</si>
  <si>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</si>
  <si>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</si>
  <si>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</si>
  <si>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</si>
  <si>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</si>
  <si>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</si>
  <si>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</si>
  <si>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</si>
  <si>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</si>
  <si>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</si>
  <si>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</si>
  <si>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</si>
  <si>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</si>
  <si>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</si>
  <si>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</si>
  <si>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</si>
  <si>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</si>
  <si>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</si>
  <si>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</si>
  <si>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</si>
  <si>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</si>
  <si>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</si>
  <si>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</si>
  <si>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</si>
  <si>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</si>
  <si>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</si>
  <si>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</si>
  <si>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</si>
  <si>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</si>
  <si>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</si>
  <si>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</si>
  <si>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</si>
  <si>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</si>
  <si>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</si>
  <si>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</si>
  <si>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</si>
  <si>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</si>
  <si>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</si>
  <si>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</si>
  <si>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</si>
  <si>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</si>
  <si>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</si>
  <si>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</si>
  <si>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</si>
  <si>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</si>
  <si>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</si>
  <si>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</si>
  <si>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</si>
  <si>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</si>
  <si>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</si>
  <si>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</si>
  <si>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</si>
  <si>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</si>
  <si>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</si>
  <si>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</si>
  <si>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</si>
  <si>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</si>
  <si>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</si>
  <si>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</si>
  <si>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</si>
  <si>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</si>
  <si>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</si>
  <si>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</si>
  <si>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</si>
  <si>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</si>
  <si>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</si>
  <si>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</si>
  <si>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</si>
  <si>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</si>
  <si>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</si>
  <si>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</si>
  <si>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</si>
  <si>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</si>
  <si>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</si>
  <si>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</si>
  <si>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</si>
  <si>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</si>
  <si>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</si>
  <si>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</si>
  <si>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</si>
  <si>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</si>
  <si>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</si>
  <si>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</si>
  <si>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</si>
  <si>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</si>
  <si>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</si>
  <si>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</si>
  <si>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</si>
  <si>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</si>
  <si>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</si>
  <si>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</si>
  <si>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</si>
  <si>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</si>
  <si>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</si>
  <si>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</si>
  <si>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</si>
  <si>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</si>
  <si>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</si>
  <si>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</si>
  <si>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</si>
  <si>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</si>
  <si>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</si>
  <si>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</si>
  <si>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</si>
  <si>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</si>
  <si>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</si>
  <si>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</si>
  <si>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</si>
  <si>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</si>
  <si>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</si>
  <si>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</si>
  <si>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</si>
  <si>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</si>
  <si>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</si>
  <si>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</si>
  <si>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</si>
  <si>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</si>
  <si>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</si>
  <si>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</si>
  <si>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</si>
  <si>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</si>
  <si>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</si>
  <si>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</si>
  <si>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</si>
  <si>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</si>
  <si>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</si>
  <si>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</si>
  <si>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</si>
  <si>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</si>
  <si>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</si>
  <si>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</si>
  <si>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</si>
  <si>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</si>
  <si>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</si>
  <si>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</si>
  <si>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</si>
  <si>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</si>
  <si>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</si>
  <si>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</si>
  <si>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</si>
  <si>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</si>
  <si>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</si>
  <si>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</si>
  <si>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</si>
  <si>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</si>
  <si>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</si>
  <si>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</si>
  <si>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</si>
  <si>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</si>
  <si>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</si>
  <si>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</si>
  <si>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</si>
  <si>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</si>
  <si>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</si>
  <si>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</si>
  <si>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</si>
  <si>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</si>
  <si>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</si>
  <si>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</si>
  <si>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</si>
  <si>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</si>
  <si>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</si>
  <si>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</si>
  <si>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</si>
  <si>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</si>
  <si>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</si>
  <si>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</si>
  <si>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</si>
  <si>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</si>
  <si>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</si>
  <si>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</si>
  <si>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</si>
  <si>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</si>
  <si>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</si>
  <si>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</si>
  <si>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</si>
  <si>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</si>
  <si>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</si>
  <si>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</si>
  <si>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</si>
  <si>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</si>
  <si>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</si>
  <si>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</si>
  <si>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</si>
  <si>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</si>
  <si>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</si>
  <si>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</si>
  <si>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</si>
  <si>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</si>
  <si>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</si>
  <si>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</si>
  <si>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</si>
  <si>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</si>
  <si>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</si>
  <si>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</si>
  <si>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</si>
  <si>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</si>
  <si>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</si>
  <si>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</si>
  <si>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</si>
  <si>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</si>
  <si>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</si>
  <si>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</si>
  <si>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</si>
  <si>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</si>
  <si>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</si>
  <si>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</si>
  <si>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</si>
  <si>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</si>
  <si>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</si>
  <si>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</si>
  <si>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</si>
  <si>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</si>
  <si>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</si>
  <si>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</si>
  <si>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</si>
  <si>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</si>
  <si>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</si>
  <si>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</si>
  <si>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</si>
  <si>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</si>
  <si>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</si>
  <si>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</si>
  <si>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</si>
  <si>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</si>
  <si>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</si>
  <si>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</si>
  <si>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</si>
  <si>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</si>
  <si>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</si>
  <si>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</si>
  <si>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</si>
  <si>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</si>
  <si>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</si>
  <si>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</si>
  <si>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</si>
  <si>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</si>
  <si>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</si>
  <si>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</si>
  <si>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</si>
  <si>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</si>
  <si>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</si>
  <si>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</si>
  <si>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</si>
  <si>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</si>
  <si>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</si>
  <si>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</si>
  <si>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</si>
  <si>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</si>
  <si>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</si>
  <si>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</si>
  <si>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</si>
  <si>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</si>
  <si>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</si>
  <si>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</si>
  <si>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</si>
  <si>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</si>
  <si>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</si>
  <si>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</si>
  <si>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</si>
  <si>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</si>
  <si>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</si>
  <si>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</si>
  <si>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</si>
  <si>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</si>
  <si>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</si>
  <si>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</si>
  <si>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</si>
  <si>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</si>
  <si>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</si>
  <si>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</si>
  <si>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</si>
  <si>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</si>
  <si>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</si>
  <si>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</si>
  <si>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</si>
  <si>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</si>
  <si>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</si>
  <si>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</si>
  <si>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</si>
  <si>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</si>
  <si>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</si>
  <si>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</si>
  <si>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</si>
  <si>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</si>
  <si>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</si>
  <si>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</si>
  <si>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</si>
  <si>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</si>
  <si>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</si>
  <si>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</si>
  <si>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</si>
  <si>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</si>
  <si>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</si>
  <si>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</si>
  <si>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</si>
  <si>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</si>
  <si>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</si>
  <si>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</si>
  <si>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</si>
  <si>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</si>
  <si>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</si>
  <si>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</si>
  <si>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</si>
  <si>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</si>
  <si>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</si>
  <si>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</si>
  <si>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</si>
  <si>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</si>
  <si>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</si>
  <si>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</si>
  <si>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</si>
  <si>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</si>
  <si>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</si>
  <si>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</si>
  <si>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</si>
  <si>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</si>
  <si>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</si>
  <si>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</si>
  <si>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</si>
  <si>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</si>
  <si>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</si>
  <si>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</si>
  <si>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</si>
  <si>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</si>
  <si>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</si>
  <si>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</si>
  <si>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</si>
  <si>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</si>
  <si>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</si>
  <si>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</si>
  <si>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</si>
  <si>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</si>
  <si>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</si>
  <si>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</si>
  <si>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</si>
  <si>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</si>
  <si>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</si>
  <si>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</si>
  <si>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</si>
  <si>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</si>
  <si>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</si>
  <si>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</si>
  <si>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</si>
  <si>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</si>
  <si>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</si>
  <si>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</si>
  <si>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</si>
  <si>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</si>
  <si>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</si>
  <si>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</si>
  <si>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</si>
  <si>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</si>
  <si>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</si>
  <si>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</si>
  <si>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</si>
  <si>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</si>
  <si>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</si>
  <si>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</si>
  <si>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</si>
  <si>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</si>
  <si>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</si>
  <si>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</si>
  <si>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</si>
  <si>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</si>
  <si>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</si>
  <si>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</si>
  <si>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</si>
  <si>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</si>
  <si>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</si>
  <si>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</si>
  <si>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</si>
  <si>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</si>
  <si>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</si>
  <si>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</si>
  <si>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</si>
  <si>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</si>
  <si>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</si>
  <si>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</si>
  <si>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</si>
  <si>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</si>
  <si>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</si>
  <si>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</si>
  <si>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</si>
  <si>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</si>
  <si>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</si>
  <si>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</si>
  <si>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</si>
  <si>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</si>
  <si>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</si>
  <si>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</si>
  <si>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</si>
  <si>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</si>
  <si>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</si>
  <si>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</si>
  <si>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</si>
  <si>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</si>
  <si>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</si>
  <si>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</si>
  <si>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</si>
  <si>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</si>
  <si>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</si>
  <si>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</si>
  <si>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</si>
  <si>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</si>
  <si>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</si>
  <si>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</si>
  <si>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</si>
  <si>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</si>
  <si>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</si>
  <si>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</si>
  <si>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</si>
  <si>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</si>
  <si>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</si>
  <si>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</si>
  <si>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</si>
  <si>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</si>
  <si>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</si>
  <si>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</si>
  <si>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</si>
  <si>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</si>
  <si>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</si>
  <si>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</si>
  <si>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</si>
  <si>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</si>
  <si>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</si>
  <si>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</si>
  <si>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</si>
  <si>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</si>
  <si>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</si>
  <si>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</si>
  <si>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</si>
  <si>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</si>
  <si>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</si>
  <si>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</si>
  <si>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</si>
  <si>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</si>
  <si>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</si>
  <si>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</si>
  <si>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</si>
  <si>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</si>
  <si>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</si>
  <si>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</si>
  <si>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</si>
  <si>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</si>
  <si>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</si>
  <si>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</si>
  <si>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</si>
  <si>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</si>
  <si>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</si>
  <si>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</si>
  <si>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</si>
  <si>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</si>
  <si>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</si>
  <si>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</si>
  <si>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</si>
  <si>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</si>
  <si>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</si>
  <si>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</si>
  <si>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</si>
  <si>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</si>
  <si>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</si>
  <si>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</si>
  <si>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</si>
  <si>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</si>
  <si>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</si>
  <si>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</si>
  <si>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</si>
  <si>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</si>
  <si>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</si>
  <si>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</si>
  <si>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</si>
  <si>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</si>
  <si>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</si>
  <si>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</si>
  <si>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</si>
  <si>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</si>
  <si>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</si>
  <si>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</si>
  <si>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</si>
  <si>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</si>
  <si>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</si>
  <si>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</si>
  <si>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</si>
  <si>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</si>
  <si>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</si>
  <si>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</si>
  <si>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</si>
  <si>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</si>
  <si>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</si>
  <si>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</si>
  <si>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</si>
  <si>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</si>
  <si>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</si>
  <si>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</si>
  <si>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</si>
  <si>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</si>
  <si>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</si>
  <si>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</si>
  <si>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</si>
  <si>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</si>
  <si>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</si>
  <si>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</si>
  <si>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</si>
  <si>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</si>
  <si>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</si>
  <si>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</si>
  <si>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</si>
  <si>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</si>
  <si>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</si>
  <si>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</si>
  <si>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</si>
  <si>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</si>
  <si>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</si>
  <si>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</si>
  <si>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</si>
  <si>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</si>
  <si>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</si>
  <si>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</si>
  <si>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</si>
  <si>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</si>
  <si>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</si>
  <si>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</si>
  <si>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</si>
  <si>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</si>
  <si>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</si>
  <si>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</si>
  <si>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</si>
  <si>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</si>
  <si>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</si>
  <si>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</si>
  <si>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</si>
  <si>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</si>
  <si>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</si>
  <si>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</si>
  <si>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</si>
  <si>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</si>
  <si>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</si>
  <si>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</si>
  <si>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</si>
  <si>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</si>
  <si>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</si>
  <si>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</si>
  <si>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</si>
  <si>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</si>
  <si>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</si>
  <si>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</si>
  <si>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</si>
  <si>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</si>
  <si>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</si>
  <si>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</si>
  <si>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</si>
  <si>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</si>
  <si>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</si>
  <si>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</si>
  <si>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</si>
  <si>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</si>
  <si>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</si>
  <si>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</si>
  <si>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</si>
  <si>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</si>
  <si>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</si>
  <si>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</si>
  <si>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</si>
  <si>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</si>
  <si>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</si>
  <si>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</si>
  <si>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</si>
  <si>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</si>
  <si>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</si>
  <si>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</si>
  <si>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</si>
  <si>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</si>
  <si>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</si>
  <si>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</si>
  <si>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</si>
  <si>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</si>
  <si>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</si>
  <si>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</si>
  <si>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</si>
  <si>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</si>
  <si>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</si>
  <si>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</si>
  <si>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</si>
  <si>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</si>
  <si>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</si>
  <si>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</si>
  <si>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</si>
  <si>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</si>
  <si>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</si>
  <si>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</si>
  <si>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</si>
  <si>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</si>
  <si>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</si>
  <si>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</si>
  <si>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</si>
  <si>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</si>
  <si>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</si>
  <si>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</si>
  <si>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</si>
  <si>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</si>
  <si>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</si>
  <si>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</si>
  <si>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</si>
  <si>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</si>
  <si>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</si>
  <si>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</si>
  <si>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</si>
  <si>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</si>
  <si>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</si>
  <si>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</si>
  <si>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</si>
  <si>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</si>
  <si>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</si>
  <si>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</si>
  <si>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</si>
  <si>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</si>
  <si>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</si>
  <si>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</si>
  <si>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</si>
  <si>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</si>
  <si>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</si>
  <si>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</si>
  <si>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</si>
  <si>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</si>
  <si>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</si>
  <si>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</si>
  <si>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</si>
  <si>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</si>
  <si>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</si>
  <si>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</si>
  <si>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</si>
  <si>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</si>
  <si>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</si>
  <si>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</si>
  <si>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</si>
  <si>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</si>
  <si>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</si>
  <si>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</si>
  <si>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</si>
  <si>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</si>
  <si>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</si>
  <si>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</si>
  <si>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</si>
  <si>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</si>
  <si>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</si>
  <si>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</si>
  <si>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</si>
  <si>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</si>
  <si>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</si>
  <si>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</si>
  <si>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</si>
  <si>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</si>
  <si>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</si>
  <si>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</si>
  <si>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</si>
  <si>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</si>
  <si>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</si>
  <si>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</si>
  <si>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</si>
  <si>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</si>
  <si>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</si>
  <si>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</si>
  <si>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</si>
  <si>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</si>
  <si>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</si>
  <si>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</si>
  <si>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</si>
  <si>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</si>
  <si>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</si>
  <si>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</si>
  <si>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</si>
  <si>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</si>
  <si>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</si>
  <si>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</si>
  <si>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</si>
  <si>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</si>
  <si>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</si>
  <si>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</si>
  <si>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</si>
  <si>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</si>
  <si>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</si>
  <si>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</si>
  <si>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</si>
  <si>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</si>
  <si>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</si>
  <si>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</si>
  <si>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</si>
  <si>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</si>
  <si>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</si>
  <si>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</si>
  <si>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</si>
  <si>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</si>
  <si>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</si>
  <si>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</si>
  <si>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</si>
  <si>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</si>
  <si>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</si>
  <si>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</si>
  <si>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</si>
  <si>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</si>
  <si>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</si>
  <si>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</si>
  <si>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</si>
  <si>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</si>
  <si>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</si>
  <si>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</si>
  <si>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</si>
  <si>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</si>
  <si>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</si>
  <si>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</si>
  <si>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</si>
  <si>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</si>
  <si>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</si>
  <si>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</si>
  <si>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</si>
  <si>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</si>
  <si>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</si>
  <si>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</si>
  <si>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</si>
  <si>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</si>
  <si>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</si>
  <si>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</si>
  <si>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</si>
  <si>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</si>
  <si>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</si>
  <si>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</si>
  <si>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</si>
  <si>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</si>
  <si>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</si>
  <si>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</si>
  <si>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</si>
  <si>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</si>
  <si>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</si>
  <si>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</si>
  <si>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</si>
  <si>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</si>
  <si>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</si>
  <si>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</si>
  <si>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</si>
  <si>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</si>
  <si>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</si>
  <si>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</si>
  <si>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</si>
  <si>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</si>
  <si>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</si>
  <si>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</si>
  <si>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</si>
  <si>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</si>
  <si>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</si>
  <si>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</si>
  <si>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</si>
  <si>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</si>
  <si>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</si>
  <si>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</si>
  <si>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</si>
  <si>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</si>
  <si>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</si>
  <si>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</si>
  <si>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</si>
  <si>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</si>
  <si>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</si>
  <si>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</si>
  <si>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</si>
  <si>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</si>
  <si>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</si>
  <si>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</si>
  <si>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</si>
  <si>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</si>
  <si>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</si>
  <si>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</si>
  <si>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</si>
  <si>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</si>
  <si>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</si>
  <si>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</si>
  <si>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</si>
  <si>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</si>
  <si>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</si>
  <si>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</si>
  <si>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</si>
  <si>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</si>
  <si>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</si>
  <si>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</si>
  <si>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</si>
  <si>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</si>
  <si>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</si>
  <si>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</si>
  <si>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</si>
  <si>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</si>
  <si>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</si>
  <si>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</si>
  <si>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</si>
  <si>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</si>
  <si>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</si>
  <si>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</si>
  <si>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</si>
  <si>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</si>
  <si>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</si>
  <si>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</si>
  <si>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</si>
  <si>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</si>
  <si>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</si>
  <si>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</si>
  <si>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</si>
  <si>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</si>
  <si>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</si>
  <si>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</si>
  <si>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</si>
  <si>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</si>
  <si>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</si>
  <si>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</si>
  <si>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</si>
  <si>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</si>
  <si>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</si>
  <si>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</si>
  <si>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</si>
  <si>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</si>
  <si>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</si>
  <si>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</si>
  <si>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</si>
  <si>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</si>
  <si>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</si>
  <si>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</si>
  <si>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</si>
  <si>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</si>
  <si>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</si>
  <si>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</si>
  <si>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</si>
  <si>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</si>
  <si>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</si>
  <si>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</si>
  <si>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</si>
  <si>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</si>
  <si>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</si>
  <si>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</si>
  <si>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</si>
  <si>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</si>
  <si>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</si>
  <si>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</si>
  <si>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</si>
  <si>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</si>
  <si>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</si>
  <si>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</si>
  <si>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</si>
  <si>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</si>
  <si>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</si>
  <si>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</si>
  <si>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</si>
  <si>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</si>
  <si>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</si>
  <si>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</si>
  <si>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</si>
  <si>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</si>
  <si>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</si>
  <si>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</si>
  <si>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</si>
  <si>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</si>
  <si>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</si>
  <si>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</si>
  <si>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</si>
  <si>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</si>
  <si>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</si>
  <si>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</si>
  <si>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</si>
  <si>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</si>
  <si>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</si>
  <si>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</si>
  <si>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</si>
  <si>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</si>
  <si>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</si>
  <si>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</si>
  <si>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</si>
  <si>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</si>
  <si>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</si>
  <si>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</si>
  <si>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</si>
  <si>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</si>
  <si>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</si>
  <si>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</si>
  <si>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</si>
  <si>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</si>
  <si>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</si>
  <si>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</si>
  <si>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</si>
  <si>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</si>
  <si>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</si>
  <si>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</si>
  <si>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</si>
  <si>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</si>
  <si>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</si>
  <si>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</si>
  <si>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</si>
  <si>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</si>
  <si>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</si>
  <si>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</si>
  <si>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</si>
  <si>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</si>
  <si>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</si>
  <si>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</si>
  <si>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</si>
  <si>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</si>
  <si>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</si>
  <si>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</si>
  <si>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</si>
  <si>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</si>
  <si>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</si>
  <si>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</si>
  <si>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</si>
  <si>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</si>
  <si>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</si>
  <si>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</si>
  <si>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</si>
  <si>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</si>
  <si>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</si>
  <si>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</si>
  <si>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</si>
  <si>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</si>
  <si>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</si>
  <si>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</si>
  <si>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</si>
  <si>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</si>
  <si>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</si>
  <si>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</si>
  <si>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</si>
  <si>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</si>
  <si>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</si>
  <si>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</si>
  <si>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</si>
  <si>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</si>
  <si>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</si>
  <si>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</si>
  <si>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</si>
  <si>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</si>
  <si>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</si>
  <si>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</si>
  <si>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</si>
  <si>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</si>
  <si>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</si>
  <si>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</si>
  <si>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</si>
  <si>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</si>
  <si>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</si>
  <si>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</si>
  <si>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</si>
  <si>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</si>
  <si>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</si>
  <si>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</si>
  <si>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</si>
  <si>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</si>
  <si>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</si>
  <si>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</si>
  <si>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</si>
  <si>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</si>
  <si>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</si>
  <si>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</si>
  <si>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</si>
  <si>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</si>
  <si>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</si>
  <si>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</si>
  <si>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</si>
  <si>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</si>
  <si>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</si>
  <si>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</si>
  <si>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</si>
  <si>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</si>
  <si>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</si>
  <si>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</si>
  <si>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</si>
  <si>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</si>
  <si>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</si>
  <si>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</si>
  <si>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</si>
  <si>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</si>
  <si>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</si>
  <si>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</si>
  <si>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</si>
  <si>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</si>
  <si>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</si>
  <si>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</si>
  <si>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</si>
  <si>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</si>
  <si>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</si>
  <si>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</si>
  <si>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</si>
  <si>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</si>
  <si>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</si>
  <si>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</si>
  <si>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</si>
  <si>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</si>
  <si>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</si>
  <si>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</si>
  <si>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</si>
  <si>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</si>
  <si>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</si>
  <si>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</si>
  <si>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</si>
  <si>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</si>
  <si>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</si>
  <si>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</si>
  <si>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</si>
  <si>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</si>
  <si>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</si>
  <si>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</si>
  <si>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</si>
  <si>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</si>
  <si>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</si>
  <si>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</si>
  <si>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</si>
  <si>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</si>
  <si>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</si>
  <si>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</si>
  <si>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</si>
  <si>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</si>
  <si>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</si>
  <si>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</si>
  <si>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</si>
  <si>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</si>
  <si>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</si>
  <si>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</si>
  <si>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</si>
  <si>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</si>
  <si>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</si>
  <si>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</si>
  <si>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</si>
  <si>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</si>
  <si>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</si>
  <si>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</si>
  <si>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</si>
  <si>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</si>
  <si>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</si>
  <si>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</si>
  <si>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</si>
  <si>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</si>
  <si>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</si>
  <si>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</si>
  <si>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</si>
  <si>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</si>
  <si>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</si>
  <si>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</si>
  <si>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</si>
  <si>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</si>
  <si>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</si>
  <si>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</si>
  <si>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</si>
  <si>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</si>
  <si>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</si>
  <si>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</si>
  <si>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</si>
  <si>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</si>
  <si>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</si>
  <si>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</si>
  <si>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</si>
  <si>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</si>
  <si>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</si>
  <si>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</si>
  <si>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</si>
  <si>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</si>
  <si>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</si>
  <si>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</si>
  <si>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</si>
  <si>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</si>
  <si>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</si>
  <si>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</si>
  <si>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</si>
  <si>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</si>
  <si>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</si>
  <si>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</si>
  <si>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</si>
  <si>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</si>
  <si>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</si>
  <si>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</si>
  <si>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</si>
  <si>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</si>
  <si>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</si>
  <si>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</si>
  <si>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</si>
  <si>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</si>
  <si>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</si>
  <si>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</si>
  <si>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</si>
  <si>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</si>
  <si>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</si>
  <si>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</si>
  <si>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</si>
  <si>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</si>
  <si>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</si>
  <si>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</si>
  <si>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</si>
  <si>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</si>
  <si>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</si>
  <si>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</si>
  <si>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</si>
  <si>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</si>
  <si>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</si>
  <si>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</si>
  <si>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</si>
  <si>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</si>
  <si>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</si>
  <si>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</si>
  <si>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</si>
  <si>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</si>
  <si>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</si>
  <si>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</si>
  <si>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</si>
  <si>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</si>
  <si>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</si>
  <si>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</si>
  <si>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</si>
  <si>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</si>
  <si>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</si>
  <si>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</si>
  <si>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</si>
  <si>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</si>
  <si>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</si>
  <si>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</si>
  <si>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</si>
  <si>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</si>
  <si>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</si>
  <si>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</si>
  <si>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</si>
  <si>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</si>
  <si>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</si>
  <si>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</si>
  <si>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</si>
  <si>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</si>
  <si>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</si>
  <si>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</si>
  <si>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</si>
  <si>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</si>
  <si>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</si>
  <si>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</si>
  <si>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</si>
  <si>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</si>
  <si>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</si>
  <si>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</si>
  <si>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</si>
  <si>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</si>
  <si>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</si>
  <si>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</si>
  <si>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</si>
  <si>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</si>
  <si>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</si>
  <si>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</si>
  <si>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</si>
  <si>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</si>
  <si>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</si>
  <si>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</si>
  <si>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</si>
  <si>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</si>
  <si>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</si>
  <si>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</si>
  <si>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</si>
  <si>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</si>
  <si>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</si>
  <si>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</si>
  <si>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</si>
  <si>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</si>
  <si>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</si>
  <si>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</si>
  <si>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</si>
  <si>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</si>
  <si>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</si>
  <si>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</si>
  <si>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</si>
  <si>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</si>
  <si>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</si>
  <si>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</si>
  <si>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</si>
  <si>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</si>
  <si>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</si>
  <si>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</si>
  <si>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</si>
  <si>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</si>
  <si>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</si>
  <si>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</si>
  <si>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</si>
  <si>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</si>
  <si>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</si>
  <si>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</si>
  <si>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</si>
  <si>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</si>
  <si>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</si>
  <si>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</si>
  <si>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</si>
  <si>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</si>
  <si>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</si>
  <si>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</si>
  <si>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</si>
  <si>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</si>
  <si>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</si>
  <si>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</si>
  <si>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</si>
  <si>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</si>
  <si>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</si>
  <si>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</si>
  <si>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</si>
  <si>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</si>
  <si>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</si>
  <si>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</si>
  <si>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</si>
  <si>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</si>
  <si>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</si>
  <si>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</si>
  <si>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</si>
  <si>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</si>
  <si>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</si>
  <si>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</si>
  <si>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</si>
  <si>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</si>
  <si>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</si>
  <si>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</si>
  <si>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</si>
  <si>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</si>
  <si>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</si>
  <si>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</si>
  <si>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</si>
  <si>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</si>
  <si>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</si>
  <si>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</si>
  <si>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</si>
  <si>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</si>
  <si>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</si>
  <si>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</si>
  <si>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</si>
  <si>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</si>
  <si>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</si>
  <si>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</si>
  <si>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</si>
  <si>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</si>
  <si>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</si>
  <si>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</si>
  <si>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</si>
  <si>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</si>
  <si>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</si>
  <si>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</si>
  <si>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</si>
  <si>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</si>
  <si>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</si>
  <si>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</si>
  <si>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</si>
  <si>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</si>
  <si>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</si>
  <si>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</si>
  <si>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</si>
  <si>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</si>
  <si>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</si>
  <si>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</si>
  <si>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</si>
  <si>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</si>
  <si>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</si>
  <si>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</si>
  <si>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</si>
  <si>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</si>
  <si>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</si>
  <si>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</si>
  <si>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</si>
  <si>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</si>
  <si>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</si>
  <si>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</si>
  <si>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</si>
  <si>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</si>
  <si>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</si>
  <si>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</si>
  <si>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</si>
  <si>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</si>
  <si>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</si>
  <si>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</si>
  <si>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</si>
  <si>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</si>
  <si>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</si>
  <si>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</si>
  <si>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</si>
  <si>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</si>
  <si>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</si>
  <si>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</si>
  <si>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</si>
  <si>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</si>
  <si>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</si>
  <si>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</si>
  <si>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</si>
  <si>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</si>
  <si>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</si>
  <si>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</si>
  <si>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</si>
  <si>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</si>
  <si>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</si>
  <si>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</si>
  <si>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</si>
  <si>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</si>
  <si>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</si>
  <si>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</si>
  <si>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</si>
  <si>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</si>
  <si>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</si>
  <si>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</si>
  <si>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</si>
  <si>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</si>
  <si>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</si>
  <si>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</si>
  <si>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</si>
  <si>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</si>
  <si>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</si>
  <si>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</si>
  <si>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</si>
  <si>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</si>
  <si>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</si>
  <si>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</si>
  <si>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</si>
  <si>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</si>
  <si>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</si>
  <si>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</si>
  <si>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</si>
  <si>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</si>
  <si>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</si>
  <si>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</si>
  <si>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</si>
  <si>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</si>
  <si>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</si>
  <si>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</si>
  <si>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</si>
  <si>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</si>
  <si>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</si>
  <si>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</si>
  <si>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</si>
  <si>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</si>
  <si>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</si>
  <si>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</si>
  <si>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</si>
  <si>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</si>
  <si>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</si>
  <si>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</si>
  <si>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</si>
  <si>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</si>
  <si>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</si>
  <si>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</si>
  <si>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</si>
  <si>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</si>
  <si>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</si>
  <si>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</si>
  <si>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</si>
  <si>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</si>
  <si>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</si>
  <si>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</si>
  <si>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</si>
  <si>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</si>
  <si>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</si>
  <si>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</si>
  <si>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</si>
  <si>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</si>
  <si>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</si>
  <si>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</si>
  <si>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</si>
  <si>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</si>
  <si>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</si>
  <si>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</si>
  <si>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</si>
  <si>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</si>
  <si>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</si>
  <si>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</si>
  <si>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</si>
  <si>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</si>
  <si>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</si>
  <si>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</si>
  <si>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</si>
  <si>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</si>
  <si>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</si>
  <si>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</si>
  <si>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</si>
  <si>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</si>
  <si>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</si>
  <si>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</si>
  <si>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</si>
  <si>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</si>
  <si>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</si>
  <si>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</si>
  <si>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</si>
  <si>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</si>
  <si>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</si>
  <si>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</si>
  <si>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</si>
  <si>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</si>
  <si>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</si>
  <si>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</si>
  <si>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</si>
  <si>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</si>
  <si>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</si>
  <si>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</si>
  <si>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</si>
  <si>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</si>
  <si>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</si>
  <si>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</si>
  <si>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</si>
  <si>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</si>
  <si>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</si>
  <si>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</si>
  <si>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</si>
  <si>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</si>
  <si>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</si>
  <si>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</si>
  <si>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</si>
  <si>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</si>
  <si>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</si>
  <si>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</si>
  <si>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</si>
  <si>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</si>
  <si>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</si>
  <si>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</si>
  <si>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</si>
  <si>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</si>
  <si>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</si>
  <si>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</si>
  <si>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</si>
  <si>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</si>
  <si>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</si>
  <si>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</si>
  <si>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</si>
  <si>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</si>
  <si>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</si>
  <si>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</si>
  <si>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</si>
  <si>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</si>
  <si>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</si>
  <si>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</si>
  <si>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</si>
  <si>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</si>
  <si>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</si>
  <si>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</si>
  <si>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</si>
  <si>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</si>
  <si>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</si>
  <si>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</si>
  <si>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</si>
  <si>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</si>
  <si>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</si>
  <si>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</si>
  <si>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</si>
  <si>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</si>
  <si>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</si>
  <si>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</si>
  <si>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</si>
  <si>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</si>
  <si>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</si>
  <si>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</si>
  <si>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</si>
  <si>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</si>
  <si>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</si>
  <si>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</si>
  <si>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</si>
  <si>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</si>
  <si>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</si>
  <si>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</si>
  <si>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</si>
  <si>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</si>
  <si>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</si>
  <si>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</si>
  <si>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</si>
  <si>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</si>
  <si>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</si>
  <si>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</si>
  <si>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</si>
  <si>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</si>
  <si>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</si>
  <si>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</si>
  <si>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</si>
  <si>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</si>
  <si>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</si>
  <si>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</si>
  <si>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</si>
  <si>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</si>
  <si>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</si>
  <si>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</si>
  <si>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</si>
  <si>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</si>
  <si>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</si>
  <si>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</si>
  <si>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</si>
  <si>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</si>
  <si>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</si>
  <si>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</si>
  <si>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</si>
  <si>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</si>
  <si>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</si>
  <si>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</si>
  <si>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</si>
  <si>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</si>
  <si>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</si>
  <si>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</si>
  <si>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</si>
  <si>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</si>
  <si>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</si>
  <si>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</si>
  <si>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</si>
  <si>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</si>
  <si>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</si>
  <si>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</si>
  <si>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</si>
  <si>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</si>
  <si>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</si>
  <si>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</si>
  <si>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</si>
  <si>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</si>
  <si>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</si>
  <si>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</si>
  <si>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</si>
  <si>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</si>
  <si>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</si>
  <si>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</si>
  <si>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</si>
  <si>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</si>
  <si>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</si>
  <si>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</si>
  <si>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</si>
  <si>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</si>
  <si>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</si>
  <si>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</si>
  <si>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</si>
  <si>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</si>
  <si>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</si>
  <si>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</si>
  <si>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</si>
  <si>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</si>
  <si>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</si>
  <si>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</si>
  <si>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</si>
  <si>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</si>
  <si>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</si>
  <si>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</si>
  <si>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</si>
  <si>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</si>
  <si>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</si>
  <si>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</si>
  <si>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</si>
  <si>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</si>
  <si>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</si>
  <si>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</si>
  <si>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</si>
  <si>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</si>
  <si>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</si>
  <si>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</si>
  <si>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</si>
  <si>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</si>
  <si>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</si>
  <si>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</si>
  <si>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</si>
  <si>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</si>
  <si>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</si>
  <si>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</si>
  <si>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</si>
  <si>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</si>
  <si>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</si>
  <si>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</si>
  <si>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</si>
  <si>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</si>
  <si>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</si>
  <si>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</si>
  <si>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</si>
  <si>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</si>
  <si>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</si>
  <si>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</si>
  <si>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</si>
  <si>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</si>
  <si>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</si>
  <si>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</si>
  <si>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</si>
  <si>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</si>
  <si>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</si>
  <si>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</si>
  <si>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</si>
  <si>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</si>
  <si>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</si>
  <si>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</si>
  <si>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</si>
  <si>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</si>
  <si>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</si>
  <si>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</si>
  <si>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</si>
  <si>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</si>
  <si>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</si>
  <si>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</si>
  <si>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</si>
  <si>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</si>
  <si>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</si>
  <si>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</si>
  <si>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</si>
  <si>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</si>
  <si>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</si>
  <si>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</si>
  <si>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</si>
  <si>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</si>
  <si>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</si>
  <si>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</si>
  <si>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</si>
  <si>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</si>
  <si>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</si>
  <si>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</si>
  <si>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</si>
  <si>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</si>
  <si>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</si>
  <si>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</si>
  <si>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</si>
  <si>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</si>
  <si>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</si>
  <si>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</si>
  <si>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</si>
  <si>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</si>
  <si>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</si>
  <si>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</si>
  <si>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</si>
  <si>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</si>
  <si>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</si>
  <si>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</si>
  <si>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</si>
  <si>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</si>
  <si>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</si>
  <si>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</si>
  <si>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</si>
  <si>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</si>
  <si>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</si>
  <si>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</si>
  <si>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</si>
  <si>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</si>
  <si>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</si>
  <si>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</si>
  <si>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</si>
  <si>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</si>
  <si>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</si>
  <si>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</si>
  <si>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</si>
  <si>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</si>
  <si>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</si>
  <si>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</si>
  <si>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</si>
  <si>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</si>
  <si>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</si>
  <si>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</si>
  <si>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</si>
  <si>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</si>
  <si>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</si>
  <si>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</si>
  <si>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</si>
  <si>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</si>
  <si>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</si>
  <si>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</si>
  <si>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</si>
  <si>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</si>
  <si>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</si>
  <si>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</si>
  <si>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</si>
  <si>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</si>
  <si>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</si>
  <si>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</si>
  <si>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</si>
  <si>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</si>
  <si>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</si>
  <si>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</si>
  <si>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</si>
  <si>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</si>
  <si>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</si>
  <si>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</si>
  <si>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</si>
  <si>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</si>
  <si>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</si>
  <si>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</si>
  <si>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</si>
  <si>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</si>
  <si>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</si>
  <si>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</si>
  <si>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</si>
  <si>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</si>
  <si>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</si>
  <si>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</si>
  <si>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</si>
  <si>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</si>
  <si>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</si>
  <si>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</si>
  <si>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</si>
  <si>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</si>
  <si>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</si>
  <si>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</si>
  <si>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</si>
  <si>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</si>
  <si>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</si>
  <si>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</si>
  <si>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</si>
  <si>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</si>
  <si>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</si>
  <si>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</si>
  <si>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</si>
  <si>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</si>
  <si>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</si>
  <si>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</si>
  <si>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</si>
  <si>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</si>
  <si>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</si>
  <si>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</si>
  <si>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</si>
  <si>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</si>
  <si>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</si>
  <si>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</si>
  <si>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</si>
  <si>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</si>
  <si>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</si>
  <si>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</si>
  <si>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</si>
  <si>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</si>
  <si>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</si>
  <si>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</si>
  <si>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</si>
  <si>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</si>
  <si>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</si>
  <si>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</si>
  <si>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</si>
  <si>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</si>
  <si>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</si>
  <si>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</si>
  <si>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</si>
  <si>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</si>
  <si>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</si>
  <si>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</si>
  <si>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</si>
  <si>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</si>
  <si>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</si>
  <si>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</si>
  <si>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</si>
  <si>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</si>
  <si>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</si>
  <si>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</si>
  <si>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</si>
  <si>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</si>
  <si>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</si>
  <si>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</si>
  <si>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</si>
  <si>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</si>
  <si>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</si>
  <si>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</si>
  <si>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</si>
  <si>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</si>
  <si>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</si>
  <si>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</si>
  <si>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</si>
  <si>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</si>
  <si>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</si>
  <si>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</si>
  <si>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</si>
  <si>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</si>
  <si>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</si>
  <si>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</si>
  <si>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</si>
  <si>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</si>
  <si>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</si>
  <si>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</si>
  <si>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</si>
  <si>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</si>
  <si>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</si>
  <si>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</si>
  <si>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</si>
  <si>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</si>
  <si>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</si>
  <si>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</si>
  <si>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</si>
  <si>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</si>
  <si>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</si>
  <si>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</si>
  <si>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</si>
  <si>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</si>
  <si>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</si>
  <si>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</si>
  <si>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</si>
  <si>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</si>
  <si>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</si>
  <si>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</si>
  <si>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</si>
  <si>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</si>
  <si>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</si>
  <si>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</si>
  <si>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</si>
  <si>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</si>
  <si>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</si>
  <si>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</si>
  <si>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</si>
  <si>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</si>
  <si>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</si>
  <si>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</si>
  <si>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</si>
  <si>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</si>
  <si>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</si>
  <si>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</si>
  <si>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</si>
  <si>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</si>
  <si>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</si>
  <si>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</si>
  <si>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</si>
  <si>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</si>
  <si>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</si>
  <si>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</si>
  <si>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</si>
  <si>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</si>
  <si>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</si>
  <si>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</si>
  <si>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</si>
  <si>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</si>
  <si>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</si>
  <si>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</si>
  <si>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</si>
  <si>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</si>
  <si>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</si>
  <si>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</si>
  <si>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</si>
  <si>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</si>
  <si>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</si>
  <si>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</si>
  <si>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</si>
  <si>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</si>
  <si>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</si>
  <si>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</si>
  <si>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</si>
  <si>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</si>
  <si>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</si>
  <si>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</si>
  <si>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</si>
  <si>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</si>
  <si>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</si>
  <si>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</si>
  <si>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</si>
  <si>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</si>
  <si>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</si>
  <si>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</si>
  <si>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</si>
  <si>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</si>
  <si>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</si>
  <si>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</si>
  <si>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</si>
  <si>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</si>
  <si>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</si>
  <si>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</si>
  <si>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</si>
  <si>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</si>
  <si>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</si>
  <si>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</si>
  <si>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</si>
  <si>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</si>
  <si>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</si>
  <si>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</si>
  <si>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</si>
  <si>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</si>
  <si>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</si>
  <si>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</si>
  <si>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</si>
  <si>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</si>
  <si>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</si>
  <si>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</si>
  <si>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</si>
  <si>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</si>
  <si>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</si>
  <si>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</si>
  <si>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</si>
  <si>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</si>
  <si>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</si>
  <si>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</si>
  <si>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</si>
  <si>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</si>
  <si>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</si>
  <si>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</si>
  <si>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</si>
  <si>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</si>
  <si>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</si>
  <si>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</si>
  <si>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</si>
  <si>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</si>
  <si>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</si>
  <si>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</si>
  <si>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</si>
  <si>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</si>
  <si>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</si>
  <si>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</si>
  <si>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</si>
  <si>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</si>
  <si>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</si>
  <si>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</si>
  <si>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</si>
  <si>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</si>
  <si>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</si>
  <si>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</si>
  <si>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</si>
  <si>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</si>
  <si>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</si>
  <si>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</si>
  <si>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</si>
  <si>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</si>
  <si>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</si>
  <si>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</si>
  <si>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</si>
  <si>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</si>
  <si>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</si>
  <si>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</si>
  <si>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</si>
  <si>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</si>
  <si>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</si>
  <si>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</si>
  <si>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</si>
  <si>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</si>
  <si>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</si>
  <si>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</si>
  <si>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</si>
  <si>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</si>
  <si>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</si>
  <si>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</si>
  <si>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</si>
  <si>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</si>
  <si>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</si>
  <si>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</si>
  <si>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</si>
  <si>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</si>
  <si>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</si>
  <si>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</si>
  <si>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</si>
  <si>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</si>
  <si>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</si>
  <si>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</si>
  <si>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</si>
  <si>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</si>
  <si>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</si>
  <si>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</si>
  <si>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</si>
  <si>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</si>
  <si>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</si>
  <si>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</si>
  <si>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</si>
  <si>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</si>
  <si>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</si>
  <si>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</si>
  <si>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</si>
  <si>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</si>
  <si>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</si>
  <si>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</si>
  <si>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</si>
  <si>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</si>
  <si>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</si>
  <si>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</si>
  <si>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</si>
  <si>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</si>
  <si>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</si>
  <si>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</si>
  <si>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</si>
  <si>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</si>
  <si>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</si>
  <si>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</si>
  <si>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</si>
  <si>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</si>
  <si>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</si>
  <si>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</si>
  <si>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</si>
  <si>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</si>
  <si>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</si>
  <si>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</si>
  <si>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</si>
  <si>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</si>
  <si>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</si>
  <si>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</si>
  <si>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</si>
  <si>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</si>
  <si>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</si>
  <si>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</si>
  <si>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</si>
  <si>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</si>
  <si>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</si>
  <si>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</si>
  <si>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</si>
  <si>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</si>
  <si>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</si>
  <si>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</si>
  <si>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</si>
  <si>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</si>
  <si>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</si>
  <si>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</si>
  <si>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</si>
  <si>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</si>
  <si>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</si>
  <si>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</si>
  <si>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</si>
  <si>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</si>
  <si>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</si>
  <si>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</si>
  <si>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</si>
  <si>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</si>
  <si>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</si>
  <si>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</si>
  <si>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</si>
  <si>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</si>
  <si>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</si>
  <si>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</si>
  <si>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</si>
  <si>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</si>
  <si>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</si>
  <si>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</si>
  <si>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</si>
  <si>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</si>
  <si>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</si>
  <si>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</si>
  <si>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</si>
  <si>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</si>
  <si>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</si>
  <si>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</si>
  <si>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</si>
  <si>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</si>
  <si>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</si>
  <si>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</si>
  <si>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</si>
  <si>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</si>
  <si>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</si>
  <si>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</si>
  <si>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</si>
  <si>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</si>
  <si>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</si>
  <si>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</si>
  <si>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</si>
  <si>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</si>
  <si>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</si>
  <si>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</si>
  <si>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</si>
  <si>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</si>
  <si>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</si>
  <si>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</si>
  <si>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</si>
  <si>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</si>
  <si>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</si>
  <si>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</si>
  <si>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</si>
  <si>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</si>
  <si>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</si>
  <si>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</si>
  <si>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</si>
  <si>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</si>
  <si>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</si>
  <si>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</si>
  <si>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</si>
  <si>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</si>
  <si>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</si>
  <si>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</si>
  <si>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</si>
  <si>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</si>
  <si>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</si>
  <si>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</si>
  <si>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</si>
  <si>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</si>
  <si>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</si>
  <si>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</si>
  <si>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</si>
  <si>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</si>
  <si>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</si>
  <si>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</si>
  <si>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</si>
  <si>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</si>
  <si>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</si>
  <si>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</si>
  <si>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</si>
  <si>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</si>
  <si>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</si>
  <si>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</si>
  <si>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</si>
  <si>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</si>
  <si>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</si>
  <si>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</si>
  <si>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</si>
  <si>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</si>
  <si>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</si>
  <si>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</si>
  <si>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</si>
  <si>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</si>
  <si>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</si>
  <si>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</si>
  <si>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</si>
  <si>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</si>
  <si>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</si>
  <si>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</si>
  <si>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</si>
  <si>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</si>
  <si>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</si>
  <si>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</si>
  <si>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</si>
  <si>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</si>
  <si>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</si>
  <si>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</si>
  <si>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</si>
  <si>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</si>
  <si>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</si>
  <si>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</si>
  <si>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</si>
  <si>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</si>
  <si>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</si>
  <si>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</si>
  <si>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</si>
  <si>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</si>
  <si>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</si>
  <si>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</si>
  <si>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</si>
  <si>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</si>
  <si>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</si>
  <si>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</si>
  <si>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</si>
  <si>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</si>
  <si>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</si>
  <si>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</si>
  <si>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</si>
  <si>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</si>
  <si>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</si>
  <si>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</si>
  <si>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</si>
  <si>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</si>
  <si>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</si>
  <si>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</si>
  <si>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</si>
  <si>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</si>
  <si>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</si>
  <si>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</si>
  <si>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</si>
  <si>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</si>
  <si>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</si>
  <si>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</si>
  <si>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</si>
  <si>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</si>
  <si>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</si>
  <si>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</si>
  <si>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</si>
  <si>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</si>
  <si>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</si>
  <si>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</si>
  <si>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</si>
  <si>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</si>
  <si>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</si>
  <si>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</si>
  <si>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</si>
  <si>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</si>
  <si>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</si>
  <si>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</si>
  <si>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</si>
  <si>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</si>
  <si>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</si>
  <si>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</si>
  <si>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</si>
  <si>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</si>
  <si>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</si>
  <si>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</si>
  <si>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</si>
  <si>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</si>
  <si>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</si>
  <si>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</si>
  <si>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</si>
  <si>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</si>
  <si>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</si>
  <si>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</si>
  <si>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</si>
  <si>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</si>
  <si>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</si>
  <si>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</si>
  <si>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</si>
  <si>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</si>
  <si>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</si>
  <si>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</si>
  <si>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</si>
  <si>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</si>
  <si>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</si>
  <si>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</si>
  <si>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</si>
  <si>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</si>
  <si>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</si>
  <si>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</si>
  <si>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</si>
  <si>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</si>
  <si>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</si>
  <si>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</si>
  <si>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</si>
  <si>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</si>
  <si>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</si>
  <si>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</si>
  <si>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</si>
  <si>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</si>
  <si>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</si>
  <si>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</si>
  <si>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</si>
  <si>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</si>
  <si>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</si>
  <si>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</si>
  <si>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</si>
  <si>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</si>
  <si>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</si>
  <si>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</si>
  <si>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</si>
  <si>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</si>
  <si>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</si>
  <si>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</si>
  <si>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</si>
  <si>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</si>
  <si>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</si>
  <si>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</si>
  <si>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</si>
  <si>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</si>
  <si>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</si>
  <si>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</si>
  <si>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</si>
  <si>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</si>
  <si>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</si>
  <si>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</si>
  <si>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</si>
  <si>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</si>
  <si>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</si>
  <si>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</si>
  <si>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</si>
  <si>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</si>
  <si>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</si>
  <si>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</si>
  <si>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</si>
  <si>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</si>
  <si>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</si>
  <si>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</si>
  <si>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</si>
  <si>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</si>
  <si>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</si>
  <si>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</si>
  <si>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</si>
  <si>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</si>
  <si>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</si>
  <si>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</si>
  <si>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</si>
  <si>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</si>
  <si>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</si>
  <si>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</si>
  <si>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</si>
  <si>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</si>
  <si>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</si>
  <si>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</si>
  <si>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</si>
  <si>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</si>
  <si>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</si>
  <si>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</si>
  <si>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</si>
  <si>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</si>
  <si>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</si>
  <si>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</si>
  <si>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</si>
  <si>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</si>
  <si>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</si>
  <si>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</si>
  <si>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</si>
  <si>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</si>
  <si>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</si>
  <si>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</si>
  <si>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</si>
  <si>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</si>
  <si>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</si>
  <si>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</si>
  <si>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</si>
  <si>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</si>
  <si>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</si>
  <si>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</si>
  <si>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</si>
  <si>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</si>
  <si>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</si>
  <si>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</si>
  <si>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</si>
  <si>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</si>
  <si>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</si>
  <si>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</si>
  <si>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</si>
  <si>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</si>
  <si>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</si>
  <si>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</si>
  <si>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</si>
  <si>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</si>
  <si>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</si>
  <si>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</si>
  <si>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</si>
  <si>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</si>
  <si>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</si>
  <si>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</si>
  <si>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</si>
  <si>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</si>
  <si>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</si>
  <si>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</si>
  <si>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</si>
  <si>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</si>
  <si>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</si>
  <si>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</si>
  <si>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</si>
  <si>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</si>
  <si>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</si>
  <si>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</si>
  <si>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</si>
  <si>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</si>
  <si>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</si>
  <si>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</si>
  <si>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</si>
  <si>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</si>
  <si>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</si>
  <si>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</si>
  <si>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</si>
  <si>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</si>
  <si>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</si>
  <si>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</si>
  <si>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</si>
  <si>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</si>
  <si>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</si>
  <si>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</si>
  <si>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</si>
  <si>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</si>
  <si>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</si>
  <si>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</si>
  <si>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</si>
  <si>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</si>
  <si>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</si>
  <si>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</si>
  <si>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</si>
  <si>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</si>
  <si>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</si>
  <si>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</si>
  <si>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</si>
  <si>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</si>
  <si>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</si>
  <si>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</si>
  <si>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</si>
  <si>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</si>
  <si>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</si>
  <si>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</si>
  <si>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</si>
  <si>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</si>
  <si>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</si>
  <si>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</si>
  <si>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</si>
  <si>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</si>
  <si>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</si>
  <si>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</si>
  <si>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</si>
  <si>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</si>
  <si>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</si>
  <si>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</si>
  <si>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</si>
  <si>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</si>
  <si>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</si>
  <si>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</si>
  <si>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</si>
  <si>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</si>
  <si>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</si>
  <si>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</si>
  <si>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</si>
  <si>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</si>
  <si>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</si>
  <si>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</si>
  <si>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</si>
  <si>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</si>
  <si>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</si>
  <si>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</si>
  <si>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</si>
  <si>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</si>
  <si>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</si>
  <si>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</si>
  <si>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</si>
  <si>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</si>
  <si>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</si>
  <si>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</si>
  <si>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</si>
  <si>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</si>
  <si>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</si>
  <si>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</si>
  <si>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</si>
  <si>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</si>
  <si>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</si>
  <si>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</si>
  <si>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</si>
  <si>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</si>
  <si>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</si>
  <si>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</si>
  <si>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</si>
  <si>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</si>
  <si>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</si>
  <si>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</si>
  <si>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</si>
  <si>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</si>
  <si>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</si>
  <si>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</si>
  <si>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</si>
  <si>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</si>
  <si>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</si>
  <si>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</si>
  <si>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</si>
  <si>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</si>
  <si>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</si>
  <si>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</si>
  <si>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</si>
  <si>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</si>
  <si>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</si>
  <si>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</si>
  <si>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</si>
  <si>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</si>
  <si>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</si>
  <si>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</si>
  <si>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</si>
  <si>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</si>
  <si>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</si>
  <si>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</si>
  <si>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</si>
  <si>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</si>
  <si>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</si>
  <si>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</si>
  <si>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</si>
  <si>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</si>
  <si>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</si>
  <si>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</si>
  <si>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</si>
  <si>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</si>
  <si>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</si>
  <si>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</si>
  <si>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</si>
  <si>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</si>
  <si>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</si>
  <si>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</si>
  <si>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</si>
  <si>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</si>
  <si>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</si>
  <si>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</si>
  <si>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</si>
  <si>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</si>
  <si>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</si>
  <si>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</si>
  <si>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</si>
  <si>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</si>
  <si>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</si>
  <si>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</si>
  <si>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</si>
  <si>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</si>
  <si>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</si>
  <si>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</si>
  <si>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</si>
  <si>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</si>
  <si>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</si>
  <si>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</si>
  <si>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</si>
  <si>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</si>
  <si>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</si>
  <si>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</si>
  <si>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</si>
  <si>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</si>
  <si>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</si>
  <si>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</si>
  <si>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</si>
  <si>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</si>
  <si>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</si>
  <si>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</si>
  <si>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</si>
  <si>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</si>
  <si>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</si>
  <si>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</si>
  <si>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</si>
  <si>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</si>
  <si>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</si>
  <si>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</si>
  <si>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</si>
  <si>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</si>
  <si>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</si>
  <si>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</si>
  <si>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</si>
  <si>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</si>
  <si>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</si>
  <si>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</si>
  <si>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</si>
  <si>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</si>
  <si>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</si>
  <si>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</si>
  <si>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</si>
  <si>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</si>
  <si>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</si>
  <si>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</si>
  <si>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</si>
  <si>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</si>
  <si>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</si>
  <si>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</si>
  <si>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</si>
  <si>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</si>
  <si>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</si>
  <si>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</si>
  <si>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</si>
  <si>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</si>
  <si>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</si>
  <si>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</si>
  <si>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</si>
  <si>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</si>
  <si>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</si>
  <si>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</si>
  <si>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</si>
  <si>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</si>
  <si>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</si>
  <si>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</si>
  <si>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</si>
  <si>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</si>
  <si>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</si>
  <si>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</si>
  <si>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</si>
  <si>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</si>
  <si>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</si>
  <si>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</si>
  <si>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</si>
  <si>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</si>
  <si>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</si>
  <si>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</si>
  <si>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</si>
  <si>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</si>
  <si>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</si>
  <si>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</si>
  <si>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</si>
  <si>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</si>
  <si>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</si>
  <si>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</si>
  <si>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</si>
  <si>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</si>
  <si>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</si>
  <si>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</si>
  <si>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</si>
  <si>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</si>
  <si>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</si>
  <si>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</si>
  <si>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</si>
  <si>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</si>
  <si>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</si>
  <si>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</si>
  <si>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</si>
  <si>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</si>
  <si>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</si>
  <si>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</si>
  <si>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</si>
  <si>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</si>
  <si>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</si>
  <si>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</si>
  <si>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</si>
  <si>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</si>
  <si>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</si>
  <si>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</si>
  <si>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</si>
  <si>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</si>
  <si>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</si>
  <si>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</si>
  <si>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</si>
  <si>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</si>
  <si>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</si>
  <si>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</si>
  <si>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</si>
  <si>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</si>
  <si>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</si>
  <si>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</si>
  <si>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</si>
  <si>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</si>
  <si>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</si>
  <si>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</si>
  <si>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</si>
  <si>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</si>
  <si>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</si>
  <si>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</si>
  <si>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</si>
  <si>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</si>
  <si>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</si>
  <si>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</si>
  <si>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</si>
  <si>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</si>
  <si>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</si>
  <si>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</si>
  <si>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</si>
  <si>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</si>
  <si>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</si>
  <si>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</si>
  <si>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</si>
  <si>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</si>
  <si>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</si>
  <si>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</si>
  <si>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</si>
  <si>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</si>
  <si>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</si>
  <si>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</si>
  <si>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</si>
  <si>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</si>
  <si>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</si>
  <si>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</si>
  <si>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</si>
  <si>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</si>
  <si>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</si>
  <si>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</si>
  <si>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</si>
  <si>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</si>
  <si>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</si>
  <si>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</si>
  <si>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</si>
  <si>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</si>
  <si>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</si>
  <si>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</si>
  <si>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</si>
  <si>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</si>
  <si>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</si>
  <si>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</si>
  <si>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</si>
  <si>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</si>
  <si>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</si>
  <si>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</si>
  <si>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</si>
  <si>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</si>
  <si>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</si>
  <si>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</si>
  <si>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</si>
  <si>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</si>
  <si>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</si>
  <si>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</si>
  <si>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</si>
  <si>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</si>
  <si>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</si>
  <si>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</si>
  <si>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</si>
  <si>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</si>
  <si>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</si>
  <si>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</si>
  <si>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</si>
  <si>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</si>
  <si>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</si>
  <si>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</si>
  <si>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</si>
  <si>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</si>
  <si>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</si>
  <si>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</si>
  <si>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</si>
  <si>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</si>
  <si>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</si>
  <si>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</si>
  <si>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</si>
  <si>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</si>
  <si>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</si>
  <si>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</si>
  <si>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</si>
  <si>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</si>
  <si>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</si>
  <si>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</si>
  <si>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</si>
  <si>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</si>
  <si>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</si>
  <si>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</si>
  <si>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</si>
  <si>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</si>
  <si>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</si>
  <si>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</si>
  <si>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</si>
  <si>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</si>
  <si>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</si>
  <si>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</si>
  <si>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</si>
  <si>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</si>
  <si>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</si>
  <si>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</si>
  <si>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</si>
  <si>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</si>
  <si>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</si>
  <si>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</si>
  <si>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</si>
  <si>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</si>
  <si>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</si>
  <si>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</si>
  <si>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</si>
  <si>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</si>
  <si>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</si>
  <si>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</si>
  <si>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</si>
  <si>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</si>
  <si>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</si>
  <si>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</si>
  <si>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</si>
  <si>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</si>
  <si>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</si>
  <si>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</si>
  <si>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</si>
  <si>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</si>
  <si>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</si>
  <si>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</si>
  <si>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</si>
  <si>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</si>
  <si>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</si>
  <si>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</si>
  <si>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</si>
  <si>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</si>
  <si>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</si>
  <si>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</si>
  <si>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</si>
  <si>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</si>
  <si>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</si>
  <si>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</si>
  <si>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</si>
  <si>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</si>
  <si>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</si>
  <si>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</si>
  <si>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</si>
  <si>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</si>
  <si>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</si>
  <si>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</si>
  <si>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</si>
  <si>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</si>
  <si>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</si>
  <si>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</si>
  <si>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</si>
  <si>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</si>
  <si>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</si>
  <si>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</si>
  <si>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</si>
  <si>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</si>
  <si>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</si>
  <si>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</si>
  <si>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</si>
  <si>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</si>
  <si>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</si>
  <si>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</si>
  <si>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</si>
  <si>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</si>
  <si>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</si>
  <si>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</si>
  <si>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</si>
  <si>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</si>
  <si>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</si>
  <si>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</si>
  <si>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</si>
  <si>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</si>
  <si>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</si>
  <si>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</si>
  <si>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</si>
  <si>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</si>
  <si>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</si>
  <si>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</si>
  <si>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</si>
  <si>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</si>
  <si>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</si>
  <si>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</si>
  <si>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</si>
  <si>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</si>
  <si>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</si>
  <si>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</si>
  <si>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</si>
  <si>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</si>
  <si>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</si>
  <si>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</si>
  <si>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</si>
  <si>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</si>
  <si>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</si>
  <si>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</si>
  <si>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</si>
  <si>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</si>
  <si>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</si>
  <si>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</si>
  <si>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</si>
  <si>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</si>
  <si>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</si>
  <si>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</si>
  <si>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</si>
  <si>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</si>
  <si>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</si>
  <si>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</si>
  <si>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</si>
  <si>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</si>
  <si>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</si>
  <si>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</si>
  <si>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</si>
  <si>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</si>
  <si>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</si>
  <si>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</si>
  <si>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</si>
  <si>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</si>
  <si>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</si>
  <si>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</si>
  <si>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</si>
  <si>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</si>
  <si>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</si>
  <si>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</si>
  <si>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</si>
  <si>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</si>
  <si>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</si>
  <si>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</si>
  <si>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</si>
  <si>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</si>
  <si>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</si>
  <si>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</si>
  <si>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</si>
  <si>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</si>
  <si>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</si>
  <si>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</si>
  <si>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</si>
  <si>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</si>
  <si>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</si>
  <si>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</si>
  <si>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</si>
  <si>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</si>
  <si>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</si>
  <si>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</si>
  <si>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</si>
  <si>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</si>
  <si>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</si>
  <si>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</si>
  <si>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</si>
  <si>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</si>
  <si>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</si>
  <si>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</si>
  <si>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</si>
  <si>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</si>
  <si>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</si>
  <si>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</si>
  <si>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</si>
  <si>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</si>
  <si>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</si>
  <si>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</si>
  <si>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</si>
  <si>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</si>
  <si>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</si>
  <si>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</si>
  <si>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</si>
  <si>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</si>
  <si>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</si>
  <si>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</si>
  <si>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</si>
  <si>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</si>
  <si>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</si>
  <si>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</si>
  <si>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</si>
  <si>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</si>
  <si>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</si>
  <si>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</si>
  <si>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</si>
  <si>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</si>
  <si>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</si>
  <si>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</si>
  <si>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</si>
  <si>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</si>
  <si>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</si>
  <si>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</si>
  <si>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</si>
  <si>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</si>
  <si>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</si>
  <si>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</si>
  <si>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</si>
  <si>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</si>
  <si>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</si>
  <si>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</si>
  <si>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</si>
  <si>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</si>
  <si>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</si>
  <si>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</si>
  <si>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</si>
  <si>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</si>
  <si>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</si>
  <si>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</si>
  <si>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</si>
  <si>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</si>
  <si>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</si>
  <si>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</si>
  <si>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</si>
  <si>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</si>
  <si>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</si>
  <si>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</si>
  <si>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</si>
  <si>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</si>
  <si>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</si>
  <si>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</si>
  <si>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</si>
  <si>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</si>
  <si>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</si>
  <si>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</si>
  <si>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</si>
  <si>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</si>
  <si>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</si>
  <si>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</si>
  <si>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</si>
  <si>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</si>
  <si>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</si>
  <si>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</si>
  <si>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</si>
  <si>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</si>
  <si>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</si>
  <si>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</si>
  <si>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</si>
  <si>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</si>
  <si>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</si>
  <si>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</si>
  <si>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</si>
  <si>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</si>
  <si>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</si>
  <si>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</si>
  <si>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</si>
  <si>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</si>
  <si>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</si>
  <si>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</si>
  <si>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</si>
  <si>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</si>
  <si>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</si>
  <si>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</si>
  <si>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</si>
  <si>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</si>
  <si>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</si>
  <si>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</si>
  <si>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</si>
  <si>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</si>
  <si>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</si>
  <si>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</si>
  <si>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</si>
  <si>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</si>
  <si>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</si>
  <si>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</si>
  <si>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</si>
  <si>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</si>
  <si>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</si>
  <si>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</si>
  <si>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</si>
  <si>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</si>
  <si>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</si>
  <si>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</si>
  <si>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</si>
  <si>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</si>
  <si>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</si>
  <si>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</si>
  <si>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</si>
  <si>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</si>
  <si>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</si>
  <si>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</si>
  <si>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</si>
  <si>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</si>
  <si>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</si>
  <si>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</si>
  <si>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</si>
  <si>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</si>
  <si>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</si>
  <si>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</si>
  <si>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</si>
  <si>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</si>
  <si>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</si>
  <si>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</si>
  <si>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</si>
  <si>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</si>
  <si>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</si>
  <si>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</si>
  <si>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</si>
  <si>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</si>
  <si>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</si>
  <si>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</si>
  <si>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</si>
  <si>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</si>
  <si>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</si>
  <si>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</si>
  <si>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</si>
  <si>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</si>
  <si>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</si>
  <si>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</si>
  <si>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</si>
  <si>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</si>
  <si>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</si>
  <si>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</si>
  <si>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</si>
  <si>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</si>
  <si>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</si>
  <si>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</si>
  <si>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</si>
  <si>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</si>
  <si>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</si>
  <si>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</si>
  <si>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</si>
  <si>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</si>
  <si>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</si>
  <si>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</si>
  <si>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</si>
  <si>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</si>
  <si>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</si>
  <si>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</si>
  <si>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</si>
  <si>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</si>
  <si>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</si>
  <si>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</si>
  <si>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</si>
  <si>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</si>
  <si>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</si>
  <si>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</si>
  <si>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</si>
  <si>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</si>
  <si>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</si>
  <si>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</si>
  <si>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</si>
  <si>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</si>
  <si>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</si>
  <si>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</si>
  <si>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</si>
  <si>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</si>
  <si>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</si>
  <si>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</si>
  <si>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</si>
  <si>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</si>
  <si>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</si>
  <si>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</si>
  <si>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</si>
  <si>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</si>
  <si>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</si>
  <si>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</si>
  <si>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</si>
  <si>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</si>
  <si>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</si>
  <si>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</si>
  <si>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</si>
  <si>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</si>
  <si>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</si>
  <si>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</si>
  <si>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</si>
  <si>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</si>
  <si>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</si>
  <si>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</si>
  <si>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</si>
  <si>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</si>
  <si>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</si>
  <si>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</si>
  <si>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</si>
  <si>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</si>
  <si>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</si>
  <si>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</si>
  <si>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</si>
  <si>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</si>
  <si>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</si>
  <si>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</si>
  <si>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</si>
  <si>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</si>
  <si>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</si>
  <si>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</si>
  <si>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</si>
  <si>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</si>
  <si>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</si>
  <si>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</si>
  <si>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</si>
  <si>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</si>
  <si>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</si>
  <si>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</si>
  <si>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</si>
  <si>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</si>
  <si>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</si>
  <si>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</si>
  <si>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</si>
  <si>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</si>
  <si>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</si>
  <si>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</si>
  <si>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</si>
  <si>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</si>
  <si>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</si>
  <si>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</si>
  <si>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</si>
  <si>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</si>
  <si>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</si>
  <si>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</si>
  <si>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</si>
  <si>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</si>
  <si>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</si>
  <si>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</si>
  <si>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</si>
  <si>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</si>
  <si>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</si>
  <si>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</si>
  <si>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</si>
  <si>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</si>
  <si>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</si>
  <si>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</si>
  <si>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</si>
  <si>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</si>
  <si>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</si>
  <si>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</si>
  <si>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</si>
  <si>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</si>
  <si>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</si>
  <si>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</si>
  <si>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</si>
  <si>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</si>
  <si>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</si>
  <si>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</si>
  <si>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</si>
  <si>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</si>
  <si>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</si>
  <si>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</si>
  <si>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</si>
  <si>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</si>
  <si>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</si>
  <si>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</si>
  <si>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</si>
  <si>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</si>
  <si>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</si>
  <si>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</si>
  <si>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</si>
  <si>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</si>
  <si>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</si>
  <si>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</si>
  <si>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</si>
  <si>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</si>
  <si>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</si>
  <si>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</si>
  <si>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</si>
  <si>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</si>
  <si>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</si>
  <si>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</si>
  <si>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</si>
  <si>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</si>
  <si>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</si>
  <si>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</si>
  <si>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</si>
  <si>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</si>
  <si>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</si>
  <si>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</si>
  <si>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</si>
  <si>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</si>
  <si>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</si>
  <si>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</si>
  <si>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</si>
  <si>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</si>
  <si>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</si>
  <si>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</si>
  <si>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</si>
  <si>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</si>
  <si>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</si>
  <si>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</si>
  <si>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</si>
  <si>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</si>
  <si>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</si>
  <si>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</si>
  <si>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</si>
  <si>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</si>
  <si>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</si>
  <si>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</si>
  <si>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</si>
  <si>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</si>
  <si>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</si>
  <si>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</si>
  <si>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</si>
  <si>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</si>
  <si>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</si>
  <si>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</si>
  <si>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</si>
  <si>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</si>
  <si>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</si>
  <si>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</si>
  <si>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</si>
  <si>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</si>
  <si>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</si>
  <si>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</si>
  <si>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</si>
  <si>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</si>
  <si>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</si>
  <si>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</si>
  <si>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</si>
  <si>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</si>
  <si>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</si>
  <si>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</si>
  <si>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</si>
  <si>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</si>
  <si>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</si>
  <si>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</si>
  <si>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</si>
  <si>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</si>
  <si>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</si>
  <si>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</si>
  <si>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</si>
  <si>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</si>
  <si>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</si>
  <si>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</si>
  <si>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</si>
  <si>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</si>
  <si>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</si>
  <si>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</si>
  <si>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</si>
  <si>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</si>
  <si>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</si>
  <si>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</si>
  <si>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</si>
  <si>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</si>
  <si>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</si>
  <si>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</si>
  <si>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</si>
  <si>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</si>
  <si>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</si>
  <si>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</si>
  <si>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</si>
  <si>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</si>
  <si>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</si>
  <si>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</si>
  <si>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</si>
  <si>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</si>
  <si>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</si>
  <si>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</si>
  <si>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</si>
  <si>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</si>
  <si>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</si>
  <si>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</si>
  <si>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</si>
  <si>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</si>
  <si>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</si>
  <si>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</si>
  <si>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</si>
  <si>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</si>
  <si>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</si>
  <si>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</si>
  <si>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</si>
  <si>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</si>
  <si>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</si>
  <si>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</si>
  <si>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</si>
  <si>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</si>
  <si>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</si>
  <si>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</si>
  <si>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</si>
  <si>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</si>
  <si>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</si>
  <si>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</si>
  <si>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</si>
  <si>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</si>
  <si>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</si>
  <si>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</si>
  <si>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</si>
  <si>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</si>
  <si>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</si>
  <si>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</si>
  <si>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</si>
  <si>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</si>
  <si>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</si>
  <si>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</si>
  <si>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</si>
  <si>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</si>
  <si>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</si>
  <si>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</si>
  <si>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</si>
  <si>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</si>
  <si>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</si>
  <si>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</si>
  <si>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</si>
  <si>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</si>
  <si>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</si>
  <si>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</si>
  <si>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</si>
  <si>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</si>
  <si>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</si>
  <si>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</si>
  <si>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</si>
  <si>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</si>
  <si>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</si>
  <si>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</si>
  <si>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</si>
  <si>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</si>
  <si>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</si>
  <si>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</si>
  <si>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</si>
  <si>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</si>
  <si>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</si>
  <si>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</si>
  <si>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</si>
  <si>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</si>
  <si>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</si>
  <si>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</si>
  <si>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</si>
  <si>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</si>
  <si>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</si>
  <si>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</si>
  <si>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</si>
  <si>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</si>
  <si>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</si>
  <si>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</si>
  <si>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</si>
  <si>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</si>
  <si>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</si>
  <si>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</si>
  <si>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</si>
  <si>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</si>
  <si>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</si>
  <si>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</si>
  <si>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</si>
  <si>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</si>
  <si>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</si>
  <si>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</si>
  <si>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</si>
  <si>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</si>
  <si>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</si>
  <si>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</si>
  <si>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</si>
  <si>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</si>
  <si>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</si>
  <si>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</si>
  <si>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</si>
  <si>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</si>
  <si>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</si>
  <si>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</si>
  <si>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</si>
  <si>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</si>
  <si>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</si>
  <si>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</si>
  <si>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</si>
  <si>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</si>
  <si>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</si>
  <si>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</si>
  <si>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</si>
  <si>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</si>
  <si>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</si>
  <si>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</si>
  <si>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</si>
  <si>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</si>
  <si>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</si>
  <si>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</si>
  <si>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</si>
  <si>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</si>
  <si>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</si>
  <si>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</si>
  <si>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</si>
  <si>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</si>
  <si>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</si>
  <si>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</si>
  <si>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</si>
  <si>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</si>
  <si>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</si>
  <si>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</si>
  <si>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</si>
  <si>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</si>
  <si>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</si>
  <si>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</si>
  <si>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</si>
  <si>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</si>
  <si>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</si>
  <si>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</si>
  <si>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</si>
  <si>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</si>
  <si>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</si>
  <si>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</si>
  <si>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</si>
  <si>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</si>
  <si>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</si>
  <si>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</si>
  <si>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</si>
  <si>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</si>
  <si>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</si>
  <si>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</si>
  <si>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</si>
  <si>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</si>
  <si>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</si>
  <si>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</si>
  <si>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</si>
  <si>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</si>
  <si>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</si>
  <si>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</si>
  <si>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</si>
  <si>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</si>
  <si>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</si>
  <si>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</si>
  <si>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</si>
  <si>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</si>
  <si>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</si>
  <si>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</si>
  <si>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</si>
  <si>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</si>
  <si>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</si>
  <si>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</si>
  <si>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</si>
  <si>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</si>
  <si>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</si>
  <si>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</si>
  <si>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</si>
  <si>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</si>
  <si>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</si>
  <si>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</si>
  <si>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</si>
  <si>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</si>
  <si>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</si>
  <si>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</si>
  <si>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</si>
  <si>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</si>
  <si>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</si>
  <si>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</si>
  <si>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</si>
  <si>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</si>
  <si>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</si>
  <si>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</si>
  <si>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</si>
  <si>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</si>
  <si>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</si>
  <si>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</si>
  <si>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</si>
  <si>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</si>
  <si>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</si>
  <si>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</si>
  <si>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</si>
  <si>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</si>
  <si>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</si>
  <si>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</si>
  <si>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</si>
  <si>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</si>
  <si>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</si>
  <si>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</si>
  <si>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</si>
  <si>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</si>
  <si>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</si>
  <si>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</si>
  <si>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</si>
  <si>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</si>
  <si>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</si>
  <si>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</si>
  <si>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</si>
  <si>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</si>
  <si>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</si>
  <si>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</si>
  <si>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</si>
  <si>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</si>
  <si>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</si>
  <si>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</si>
  <si>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</si>
  <si>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</si>
  <si>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</si>
  <si>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</si>
  <si>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</si>
  <si>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</si>
  <si>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</si>
  <si>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</si>
  <si>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</si>
  <si>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</si>
  <si>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</si>
  <si>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</si>
  <si>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</si>
  <si>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</si>
  <si>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</si>
  <si>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</si>
  <si>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</si>
  <si>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</si>
  <si>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</si>
  <si>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</si>
  <si>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</si>
  <si>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</si>
  <si>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</si>
  <si>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</si>
  <si>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</si>
  <si>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</si>
  <si>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</si>
  <si>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</si>
  <si>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</si>
  <si>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</si>
  <si>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</si>
  <si>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</si>
  <si>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</si>
  <si>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</si>
  <si>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</si>
  <si>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</si>
  <si>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</si>
  <si>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</si>
  <si>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</si>
  <si>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</si>
  <si>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</si>
  <si>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</si>
  <si>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</si>
  <si>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</si>
  <si>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</si>
  <si>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</si>
  <si>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</si>
  <si>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</si>
  <si>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</si>
  <si>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</si>
  <si>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</si>
  <si>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</si>
  <si>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</si>
  <si>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</si>
  <si>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</si>
  <si>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</si>
  <si>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</si>
  <si>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</si>
  <si>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</si>
  <si>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</si>
  <si>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</si>
  <si>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</si>
  <si>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</si>
  <si>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</si>
  <si>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</si>
  <si>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</si>
  <si>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</si>
  <si>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</si>
  <si>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</si>
  <si>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</si>
  <si>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</si>
  <si>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</si>
  <si>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</si>
  <si>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</si>
  <si>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</si>
  <si>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</si>
  <si>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</si>
  <si>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</si>
  <si>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</si>
  <si>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</si>
  <si>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</si>
  <si>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</si>
  <si>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</si>
  <si>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</si>
  <si>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</si>
  <si>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</si>
  <si>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</si>
  <si>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</si>
  <si>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</si>
  <si>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</si>
  <si>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</si>
  <si>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</si>
  <si>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</si>
  <si>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</si>
  <si>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</si>
  <si>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</si>
  <si>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</si>
  <si>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</si>
  <si>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</si>
  <si>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</si>
  <si>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</si>
  <si>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</si>
  <si>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</si>
  <si>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</si>
  <si>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</si>
  <si>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</si>
  <si>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</si>
  <si>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</si>
  <si>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</si>
  <si>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</si>
  <si>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</si>
  <si>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</si>
  <si>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</si>
  <si>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</si>
  <si>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</si>
  <si>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</si>
  <si>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</si>
  <si>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</si>
  <si>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</si>
  <si>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</si>
  <si>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</si>
  <si>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</si>
  <si>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</si>
  <si>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</si>
  <si>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</si>
  <si>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</si>
  <si>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</si>
  <si>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</si>
  <si>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</si>
  <si>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</si>
  <si>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</si>
  <si>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</si>
  <si>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</si>
  <si>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</si>
  <si>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</si>
  <si>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</si>
  <si>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</si>
  <si>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</si>
  <si>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</si>
  <si>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</si>
  <si>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</si>
  <si>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</si>
  <si>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</si>
  <si>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</si>
  <si>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</si>
  <si>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</si>
  <si>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</si>
  <si>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</si>
  <si>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</si>
  <si>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</si>
  <si>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</si>
  <si>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</si>
  <si>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</si>
  <si>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</si>
  <si>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</si>
  <si>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</si>
  <si>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</si>
  <si>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</si>
  <si>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</si>
  <si>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</si>
  <si>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</si>
  <si>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</si>
  <si>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</si>
  <si>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</si>
  <si>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</si>
  <si>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</si>
  <si>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</si>
  <si>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</si>
  <si>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</si>
  <si>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</si>
  <si>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</si>
  <si>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</si>
  <si>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</si>
  <si>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</si>
  <si>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</si>
  <si>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</si>
  <si>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</si>
  <si>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</si>
  <si>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</si>
  <si>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</si>
  <si>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</si>
  <si>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</si>
  <si>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</si>
  <si>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</si>
  <si>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</si>
  <si>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</si>
  <si>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</si>
  <si>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</si>
  <si>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</si>
  <si>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</si>
  <si>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</si>
  <si>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</si>
  <si>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</si>
  <si>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</si>
  <si>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</si>
  <si>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</si>
  <si>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</si>
  <si>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</si>
  <si>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</si>
  <si>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</si>
  <si>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</si>
  <si>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</si>
  <si>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</si>
  <si>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</si>
  <si>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</si>
  <si>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</si>
  <si>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</si>
  <si>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</si>
  <si>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</si>
  <si>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</si>
  <si>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</si>
  <si>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</si>
  <si>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</si>
  <si>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</si>
  <si>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</si>
  <si>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</si>
  <si>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</si>
  <si>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</si>
  <si>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</si>
  <si>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</si>
  <si>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</si>
  <si>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</si>
  <si>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</si>
  <si>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</si>
  <si>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</si>
  <si>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</si>
  <si>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</si>
  <si>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</si>
  <si>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</si>
  <si>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</si>
  <si>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</si>
  <si>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</si>
  <si>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</si>
  <si>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</si>
  <si>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</si>
  <si>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</si>
  <si>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</si>
  <si>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</si>
  <si>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</si>
  <si>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</si>
  <si>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</si>
  <si>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</si>
  <si>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</si>
  <si>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</si>
  <si>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</si>
  <si>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</si>
  <si>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</si>
  <si>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</si>
  <si>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</si>
  <si>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</si>
  <si>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</si>
  <si>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</si>
  <si>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</si>
  <si>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</si>
  <si>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</si>
  <si>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</si>
  <si>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</si>
  <si>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</si>
  <si>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</si>
  <si>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</si>
  <si>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</si>
  <si>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</si>
  <si>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</si>
  <si>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</si>
  <si>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</si>
  <si>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</si>
  <si>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</si>
  <si>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</si>
  <si>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</si>
  <si>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</si>
  <si>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</si>
  <si>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</si>
  <si>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</si>
  <si>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</si>
  <si>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</si>
  <si>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</si>
  <si>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</si>
  <si>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</si>
  <si>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</si>
  <si>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</si>
  <si>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</si>
  <si>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</si>
  <si>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</si>
  <si>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</si>
  <si>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</si>
  <si>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</si>
  <si>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</si>
  <si>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</si>
  <si>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</si>
  <si>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</si>
  <si>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</si>
  <si>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</si>
  <si>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</si>
  <si>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</si>
  <si>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</si>
  <si>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</si>
  <si>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</si>
  <si>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</si>
  <si>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</si>
  <si>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</si>
  <si>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</si>
  <si>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</si>
  <si>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</si>
  <si>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</si>
  <si>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</si>
  <si>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</si>
  <si>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</si>
  <si>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</si>
  <si>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</si>
  <si>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</si>
  <si>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</si>
  <si>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</si>
  <si>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</si>
  <si>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</si>
  <si>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</si>
  <si>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</si>
  <si>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</si>
  <si>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</si>
  <si>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</si>
  <si>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</si>
  <si>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</si>
  <si>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</si>
  <si>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</si>
  <si>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</si>
  <si>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</si>
  <si>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</si>
  <si>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</si>
  <si>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</si>
  <si>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</si>
  <si>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</si>
  <si>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</si>
  <si>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</si>
  <si>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</si>
  <si>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</si>
  <si>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</si>
  <si>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</si>
  <si>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</si>
  <si>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</si>
  <si>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</si>
  <si>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</si>
  <si>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</si>
  <si>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</si>
  <si>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</si>
  <si>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</si>
  <si>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</si>
  <si>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</si>
  <si>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</si>
  <si>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</si>
  <si>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</si>
  <si>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</si>
  <si>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</si>
  <si>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</si>
  <si>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</si>
  <si>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</si>
  <si>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</si>
  <si>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</si>
  <si>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</si>
  <si>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</si>
  <si>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</si>
  <si>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</si>
  <si>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</si>
  <si>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</si>
  <si>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</si>
  <si>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</si>
  <si>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</si>
  <si>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</si>
  <si>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</si>
  <si>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</si>
  <si>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</si>
  <si>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</si>
  <si>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</si>
  <si>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</si>
  <si>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</si>
  <si>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</si>
  <si>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</si>
  <si>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</si>
  <si>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</si>
  <si>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</si>
  <si>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</si>
  <si>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</si>
  <si>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</si>
  <si>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</si>
  <si>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</si>
  <si>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</si>
  <si>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</si>
  <si>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</si>
  <si>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</si>
  <si>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</si>
  <si>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</si>
  <si>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</si>
  <si>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</si>
  <si>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</si>
  <si>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</si>
  <si>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</si>
  <si>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</si>
  <si>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</si>
  <si>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</si>
  <si>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</si>
  <si>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</si>
  <si>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</si>
  <si>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</si>
  <si>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</si>
  <si>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</si>
  <si>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</si>
  <si>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</si>
  <si>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</si>
  <si>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</si>
  <si>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</si>
  <si>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</si>
  <si>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</si>
  <si>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</si>
  <si>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</si>
  <si>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</si>
  <si>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</si>
  <si>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</si>
  <si>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</si>
  <si>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</si>
  <si>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</si>
  <si>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</si>
  <si>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</si>
  <si>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</si>
  <si>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</si>
  <si>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</si>
  <si>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</si>
  <si>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</si>
  <si>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</si>
  <si>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</si>
  <si>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</si>
  <si>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</si>
  <si>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</si>
  <si>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</si>
  <si>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</si>
  <si>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</si>
  <si>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</si>
  <si>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</si>
  <si>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</si>
  <si>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</si>
  <si>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</si>
  <si>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</si>
  <si>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</si>
  <si>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</si>
  <si>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</si>
  <si>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</si>
  <si>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</si>
  <si>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</si>
  <si>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</si>
  <si>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</si>
  <si>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</si>
  <si>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</si>
  <si>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</si>
  <si>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</si>
  <si>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</si>
  <si>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</si>
  <si>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</si>
  <si>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</si>
  <si>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</si>
  <si>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</si>
  <si>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</si>
  <si>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</si>
  <si>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</si>
  <si>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</si>
  <si>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</si>
  <si>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</si>
  <si>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</si>
  <si>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</si>
  <si>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</si>
  <si>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</si>
  <si>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</si>
  <si>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</si>
  <si>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</si>
  <si>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</si>
  <si>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</si>
  <si>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</si>
  <si>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</si>
  <si>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</si>
  <si>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</si>
  <si>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</si>
  <si>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</si>
  <si>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</si>
  <si>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</si>
  <si>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</si>
  <si>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</si>
  <si>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</si>
  <si>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</si>
  <si>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</si>
  <si>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</si>
  <si>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</si>
  <si>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</si>
  <si>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</si>
  <si>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</si>
  <si>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</si>
  <si>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</si>
  <si>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</si>
  <si>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</si>
  <si>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</si>
  <si>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</si>
  <si>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</si>
  <si>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</si>
  <si>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</si>
  <si>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</si>
  <si>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</si>
  <si>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</si>
  <si>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</si>
  <si>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</si>
  <si>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</si>
  <si>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</si>
  <si>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</si>
  <si>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</si>
  <si>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</si>
  <si>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</si>
  <si>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</si>
  <si>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</si>
  <si>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</si>
  <si>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</si>
  <si>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</si>
  <si>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</si>
  <si>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</si>
  <si>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</si>
  <si>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</si>
  <si>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</si>
  <si>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</si>
  <si>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</si>
  <si>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</si>
  <si>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</si>
  <si>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</si>
  <si>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</si>
  <si>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</si>
  <si>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</si>
  <si>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</si>
  <si>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</si>
  <si>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</si>
  <si>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</si>
  <si>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</si>
  <si>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</si>
  <si>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</si>
  <si>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</si>
  <si>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</si>
  <si>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</si>
  <si>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</si>
  <si>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</si>
  <si>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</si>
  <si>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</si>
  <si>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</si>
  <si>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</si>
  <si>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</si>
  <si>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</si>
  <si>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</si>
  <si>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</si>
  <si>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</si>
  <si>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</si>
  <si>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</si>
  <si>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</si>
  <si>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</si>
  <si>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</si>
  <si>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</si>
  <si>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</si>
  <si>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</si>
  <si>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</si>
  <si>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</si>
  <si>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</si>
  <si>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</si>
  <si>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</si>
  <si>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</si>
  <si>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</si>
  <si>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</si>
  <si>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</si>
  <si>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</si>
  <si>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</si>
  <si>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</si>
  <si>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</si>
  <si>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</si>
  <si>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</si>
  <si>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</si>
  <si>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</si>
  <si>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</si>
  <si>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</si>
  <si>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</si>
  <si>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</si>
  <si>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</si>
  <si>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</si>
  <si>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</si>
  <si>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</si>
  <si>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</si>
  <si>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</si>
  <si>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</si>
  <si>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</si>
  <si>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</si>
  <si>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</si>
  <si>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</si>
  <si>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</si>
  <si>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</si>
  <si>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</si>
  <si>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</si>
  <si>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</si>
  <si>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</si>
  <si>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</si>
  <si>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</si>
  <si>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</si>
  <si>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</si>
  <si>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</si>
  <si>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</si>
  <si>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</si>
  <si>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</si>
  <si>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</si>
  <si>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</si>
  <si>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</si>
  <si>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</si>
  <si>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</si>
  <si>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</si>
  <si>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</si>
  <si>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</si>
  <si>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</si>
  <si>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</si>
  <si>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</si>
  <si>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</si>
  <si>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</si>
  <si>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</si>
  <si>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</si>
  <si>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</si>
  <si>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</si>
  <si>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</si>
  <si>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</si>
  <si>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</si>
  <si>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</si>
  <si>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</si>
  <si>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</si>
  <si>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</si>
  <si>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</si>
  <si>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</si>
  <si>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</si>
  <si>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</si>
  <si>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</si>
  <si>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</si>
  <si>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</si>
  <si>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</si>
  <si>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</si>
  <si>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</si>
  <si>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</si>
  <si>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</si>
  <si>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</si>
  <si>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</si>
  <si>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</si>
  <si>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</si>
  <si>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</si>
  <si>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</si>
  <si>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</si>
  <si>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</si>
  <si>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</si>
  <si>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</si>
  <si>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</si>
  <si>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</si>
  <si>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</si>
  <si>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</si>
  <si>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</si>
  <si>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</si>
  <si>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</si>
  <si>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</si>
  <si>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</si>
  <si>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</si>
  <si>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</si>
  <si>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</si>
  <si>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</si>
  <si>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</si>
  <si>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</si>
  <si>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</si>
  <si>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</si>
  <si>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</si>
  <si>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</si>
  <si>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</si>
  <si>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</si>
  <si>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</si>
  <si>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</si>
  <si>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</si>
  <si>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</si>
  <si>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</si>
  <si>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</si>
  <si>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</si>
  <si>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</si>
  <si>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</si>
  <si>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</si>
  <si>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</si>
  <si>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</si>
  <si>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</si>
  <si>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</si>
  <si>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</si>
  <si>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</si>
  <si>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</si>
  <si>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</si>
  <si>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</si>
  <si>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</si>
  <si>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</si>
  <si>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</si>
  <si>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</si>
  <si>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</si>
  <si>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</si>
  <si>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</si>
  <si>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</si>
  <si>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</si>
  <si>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</si>
  <si>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</si>
  <si>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</si>
  <si>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</si>
  <si>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</si>
  <si>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</si>
  <si>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</si>
  <si>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</si>
  <si>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</si>
  <si>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</si>
  <si>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</si>
  <si>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</si>
  <si>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</si>
  <si>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</si>
  <si>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</si>
  <si>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</si>
  <si>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</si>
  <si>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</si>
  <si>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</si>
  <si>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</si>
  <si>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</si>
  <si>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</si>
  <si>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</si>
  <si>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</si>
  <si>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</si>
  <si>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</si>
  <si>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</si>
  <si>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</si>
  <si>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</si>
  <si>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</si>
  <si>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</si>
  <si>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</si>
  <si>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</si>
  <si>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</si>
  <si>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</si>
  <si>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</si>
  <si>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</si>
  <si>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</si>
  <si>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</si>
  <si>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</si>
  <si>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</si>
  <si>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</si>
  <si>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</si>
  <si>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</si>
  <si>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</si>
  <si>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</si>
  <si>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</si>
  <si>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</si>
  <si>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</si>
  <si>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</si>
  <si>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</si>
  <si>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</si>
  <si>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</si>
  <si>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</si>
  <si>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</si>
  <si>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</si>
  <si>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</si>
  <si>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</si>
  <si>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</si>
  <si>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</si>
  <si>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</si>
  <si>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</si>
  <si>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</si>
  <si>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</si>
  <si>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</si>
  <si>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</si>
  <si>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</si>
  <si>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</si>
  <si>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</si>
  <si>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</si>
  <si>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</si>
  <si>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</si>
  <si>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</si>
  <si>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</si>
  <si>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</si>
  <si>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</si>
  <si>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</si>
  <si>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</si>
  <si>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</si>
  <si>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</si>
  <si>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</si>
  <si>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</si>
  <si>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</si>
  <si>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</si>
  <si>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</si>
  <si>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</si>
  <si>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</si>
  <si>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</si>
  <si>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</si>
  <si>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</si>
  <si>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</si>
  <si>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</si>
  <si>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</si>
  <si>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</si>
  <si>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</si>
  <si>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</si>
  <si>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</si>
  <si>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</si>
  <si>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</si>
  <si>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</si>
  <si>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</si>
  <si>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</si>
  <si>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</si>
  <si>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</si>
  <si>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</si>
  <si>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</si>
  <si>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</si>
  <si>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</si>
  <si>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</si>
  <si>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</si>
  <si>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</si>
  <si>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</si>
  <si>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</si>
  <si>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</si>
  <si>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</si>
  <si>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</si>
  <si>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</si>
  <si>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</si>
  <si>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</si>
  <si>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</si>
  <si>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</si>
  <si>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</si>
  <si>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</si>
  <si>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</si>
  <si>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</si>
  <si>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</si>
  <si>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</si>
  <si>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</si>
  <si>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</si>
  <si>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</si>
  <si>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</si>
  <si>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</si>
  <si>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</si>
  <si>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</si>
  <si>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</si>
  <si>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</si>
  <si>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</si>
  <si>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</si>
  <si>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</si>
  <si>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</si>
  <si>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</si>
  <si>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</si>
  <si>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</si>
  <si>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</si>
  <si>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</si>
  <si>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</si>
  <si>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</si>
  <si>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</si>
  <si>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</si>
  <si>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</si>
  <si>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</si>
  <si>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</si>
  <si>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</si>
  <si>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</si>
  <si>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</si>
  <si>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</si>
  <si>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</si>
  <si>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</si>
  <si>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</si>
  <si>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</si>
  <si>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</si>
  <si>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</si>
  <si>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</si>
  <si>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</si>
  <si>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</si>
  <si>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</si>
  <si>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</si>
  <si>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</si>
  <si>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</si>
  <si>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</si>
  <si>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</si>
  <si>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</si>
  <si>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</si>
  <si>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</si>
  <si>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</si>
  <si>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</si>
  <si>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</si>
  <si>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</si>
  <si>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</si>
  <si>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</si>
  <si>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</si>
  <si>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</si>
  <si>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</si>
  <si>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</si>
  <si>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</si>
  <si>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</si>
  <si>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</si>
  <si>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</si>
  <si>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</si>
  <si>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</si>
  <si>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</si>
  <si>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</si>
  <si>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</si>
  <si>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</si>
  <si>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</si>
  <si>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</si>
  <si>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</si>
  <si>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</si>
  <si>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</si>
  <si>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</si>
  <si>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</si>
  <si>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</si>
  <si>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</si>
  <si>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</si>
  <si>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</si>
  <si>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</si>
  <si>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</si>
  <si>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</si>
  <si>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</si>
  <si>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</si>
  <si>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</si>
  <si>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</si>
  <si>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</si>
  <si>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</si>
  <si>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</si>
  <si>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</si>
  <si>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</si>
  <si>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</si>
  <si>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</si>
  <si>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</si>
  <si>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</si>
  <si>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</si>
  <si>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</si>
  <si>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</si>
  <si>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</si>
  <si>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</si>
  <si>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</si>
  <si>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</si>
  <si>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</si>
  <si>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</si>
  <si>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</si>
  <si>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</si>
  <si>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</si>
  <si>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</si>
  <si>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</si>
  <si>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</si>
  <si>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</si>
  <si>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</si>
  <si>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</si>
  <si>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</si>
  <si>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</si>
  <si>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</si>
  <si>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</si>
  <si>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</si>
  <si>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</si>
  <si>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</si>
  <si>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</si>
  <si>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</si>
  <si>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</si>
  <si>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</si>
  <si>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</si>
  <si>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</si>
  <si>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</si>
  <si>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</si>
  <si>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</si>
  <si>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</si>
  <si>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</si>
  <si>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</si>
  <si>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</si>
  <si>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</si>
  <si>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</si>
  <si>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</si>
  <si>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</si>
  <si>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</si>
  <si>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</si>
  <si>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</si>
  <si>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</si>
  <si>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</si>
  <si>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</si>
  <si>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</si>
  <si>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</si>
  <si>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</si>
  <si>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</si>
  <si>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</si>
  <si>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</si>
  <si>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</si>
  <si>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</si>
  <si>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</si>
  <si>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</si>
  <si>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</si>
  <si>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</si>
  <si>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</si>
  <si>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</si>
  <si>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</si>
  <si>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</si>
  <si>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</si>
  <si>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</si>
  <si>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</si>
  <si>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</si>
  <si>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</si>
  <si>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</si>
  <si>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</si>
  <si>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</si>
  <si>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</si>
  <si>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</si>
  <si>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</si>
  <si>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</si>
  <si>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</si>
  <si>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</si>
  <si>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</si>
  <si>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</si>
  <si>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</si>
  <si>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</si>
  <si>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</si>
  <si>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</si>
  <si>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</si>
  <si>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</si>
  <si>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</si>
  <si>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</si>
  <si>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</si>
  <si>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</si>
  <si>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</si>
  <si>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</si>
  <si>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</si>
  <si>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</si>
  <si>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</si>
  <si>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</si>
  <si>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</si>
  <si>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</si>
  <si>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</si>
  <si>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</si>
  <si>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</si>
  <si>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</si>
  <si>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</si>
  <si>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</si>
  <si>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</si>
  <si>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</si>
  <si>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</si>
  <si>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</si>
  <si>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</si>
  <si>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</si>
  <si>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</si>
  <si>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</si>
  <si>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</si>
  <si>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</si>
  <si>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</si>
  <si>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</si>
  <si>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</si>
  <si>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</si>
  <si>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</si>
  <si>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</si>
  <si>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</si>
  <si>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</si>
  <si>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</si>
  <si>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</si>
  <si>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</si>
  <si>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</si>
  <si>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</si>
  <si>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</si>
  <si>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</si>
  <si>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</si>
  <si>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</si>
  <si>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</si>
  <si>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</si>
  <si>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</si>
  <si>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</si>
  <si>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</si>
  <si>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</si>
  <si>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</si>
  <si>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</si>
  <si>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</si>
  <si>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</si>
  <si>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</si>
  <si>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</si>
  <si>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</si>
  <si>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</si>
  <si>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</si>
  <si>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</si>
  <si>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</si>
  <si>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</si>
  <si>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</si>
  <si>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</si>
  <si>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</si>
  <si>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</si>
  <si>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</si>
  <si>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</si>
  <si>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</si>
  <si>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</si>
  <si>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</si>
  <si>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</si>
  <si>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</si>
  <si>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</si>
  <si>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</si>
  <si>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</si>
  <si>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</si>
  <si>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</si>
  <si>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</si>
  <si>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</si>
  <si>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</si>
  <si>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</si>
  <si>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</si>
  <si>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</si>
  <si>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</si>
  <si>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</si>
  <si>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</si>
  <si>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</si>
  <si>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</si>
  <si>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</si>
  <si>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</si>
  <si>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</si>
  <si>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</si>
  <si>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</si>
  <si>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</si>
  <si>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</si>
  <si>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</si>
  <si>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</si>
  <si>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</si>
  <si>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</si>
  <si>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</si>
  <si>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</si>
  <si>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</si>
  <si>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</si>
  <si>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</si>
  <si>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</si>
  <si>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</si>
  <si>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</si>
  <si>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</si>
  <si>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</si>
  <si>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</si>
  <si>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</si>
  <si>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</si>
  <si>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</si>
  <si>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</si>
  <si>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</si>
  <si>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</si>
  <si>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</si>
  <si>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</si>
  <si>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</si>
  <si>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</si>
  <si>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</si>
  <si>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</si>
  <si>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</si>
  <si>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</si>
  <si>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</si>
  <si>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</si>
  <si>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</si>
  <si>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</si>
  <si>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</si>
  <si>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</si>
  <si>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</si>
  <si>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</si>
  <si>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</si>
  <si>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</si>
  <si>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</si>
  <si>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</si>
  <si>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</si>
  <si>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</si>
  <si>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</si>
  <si>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</si>
  <si>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</si>
  <si>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</si>
  <si>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</si>
  <si>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</si>
  <si>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</si>
  <si>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</si>
  <si>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</si>
  <si>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</si>
  <si>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</si>
  <si>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</si>
  <si>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</si>
  <si>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</si>
  <si>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</si>
  <si>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</si>
  <si>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</si>
  <si>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</si>
  <si>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</si>
  <si>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</si>
  <si>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</si>
  <si>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</si>
  <si>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</si>
  <si>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</si>
  <si>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</si>
  <si>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</si>
  <si>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</si>
  <si>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</si>
  <si>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</si>
  <si>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</si>
  <si>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</si>
  <si>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</si>
  <si>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</si>
  <si>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</si>
  <si>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</si>
  <si>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</si>
  <si>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</si>
  <si>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</si>
  <si>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</si>
  <si>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</si>
  <si>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</si>
  <si>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</si>
  <si>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</si>
  <si>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</si>
  <si>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</si>
  <si>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</si>
  <si>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</si>
  <si>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</si>
  <si>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</si>
  <si>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</si>
  <si>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</si>
  <si>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</si>
  <si>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</si>
  <si>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</si>
  <si>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</si>
  <si>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</si>
  <si>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</si>
  <si>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</si>
  <si>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</si>
  <si>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</si>
  <si>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</si>
  <si>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</si>
  <si>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</si>
  <si>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</si>
  <si>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</si>
  <si>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</si>
  <si>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</si>
  <si>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</si>
  <si>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</si>
  <si>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</si>
  <si>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</si>
  <si>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</si>
  <si>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</si>
  <si>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</si>
  <si>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</si>
  <si>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</si>
  <si>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</si>
  <si>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</si>
  <si>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</si>
  <si>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</si>
  <si>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</si>
  <si>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</si>
  <si>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</si>
  <si>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</si>
  <si>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</si>
  <si>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</si>
  <si>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</si>
  <si>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</si>
  <si>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</si>
  <si>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</si>
  <si>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</si>
  <si>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</si>
  <si>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</si>
  <si>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</si>
  <si>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</si>
  <si>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</si>
  <si>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</si>
  <si>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</si>
  <si>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</si>
  <si>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</si>
  <si>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</si>
  <si>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</si>
  <si>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</si>
  <si>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</si>
  <si>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</si>
  <si>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</si>
  <si>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</si>
  <si>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</si>
  <si>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</si>
  <si>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</si>
  <si>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</si>
  <si>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</si>
  <si>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</si>
  <si>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</si>
  <si>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</si>
  <si>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</si>
  <si>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</si>
  <si>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</si>
  <si>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</si>
  <si>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</si>
  <si>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</si>
  <si>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</si>
  <si>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</si>
  <si>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</si>
  <si>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</si>
  <si>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</si>
  <si>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</si>
  <si>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</si>
  <si>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</si>
  <si>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</si>
  <si>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</si>
  <si>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</si>
  <si>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</si>
  <si>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</si>
  <si>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</si>
  <si>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</si>
  <si>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</si>
  <si>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</si>
  <si>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</si>
  <si>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</si>
  <si>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</si>
  <si>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</si>
  <si>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</si>
  <si>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</si>
  <si>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</si>
  <si>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</si>
  <si>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</si>
  <si>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</si>
  <si>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</si>
  <si>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</si>
  <si>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</si>
  <si>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</si>
  <si>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</si>
  <si>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</si>
  <si>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</si>
  <si>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</si>
  <si>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</si>
  <si>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</si>
  <si>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</si>
  <si>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</si>
  <si>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</si>
  <si>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</si>
  <si>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</si>
  <si>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</si>
  <si>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</si>
  <si>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</si>
  <si>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</si>
  <si>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</si>
  <si>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</si>
  <si>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</si>
  <si>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</si>
  <si>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</si>
  <si>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</si>
  <si>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</si>
  <si>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</si>
  <si>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</si>
  <si>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</si>
  <si>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</si>
  <si>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</si>
  <si>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</si>
  <si>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</si>
  <si>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</si>
  <si>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</si>
  <si>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</si>
  <si>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</si>
  <si>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</si>
  <si>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</si>
  <si>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</si>
  <si>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</si>
  <si>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</si>
  <si>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</si>
  <si>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</si>
  <si>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</si>
  <si>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</si>
  <si>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</si>
  <si>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</si>
  <si>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</si>
  <si>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</si>
  <si>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</si>
  <si>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</si>
  <si>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</si>
  <si>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</si>
  <si>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</si>
  <si>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</si>
  <si>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</si>
  <si>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</si>
  <si>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</si>
  <si>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</si>
  <si>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</si>
  <si>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</si>
  <si>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</si>
  <si>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</si>
  <si>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</si>
  <si>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</si>
  <si>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</si>
  <si>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</si>
  <si>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</si>
  <si>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</si>
  <si>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</si>
  <si>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</si>
  <si>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</si>
  <si>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</si>
  <si>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</si>
  <si>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</si>
  <si>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</si>
  <si>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</si>
  <si>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</si>
  <si>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</si>
  <si>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</si>
  <si>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</si>
  <si>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</si>
  <si>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</si>
  <si>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</si>
  <si>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</si>
  <si>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</si>
  <si>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</si>
  <si>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</si>
  <si>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</si>
  <si>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</si>
  <si>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</si>
  <si>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</si>
  <si>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</si>
  <si>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</si>
  <si>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</si>
  <si>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</si>
  <si>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</si>
  <si>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</si>
  <si>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</si>
  <si>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</si>
  <si>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</si>
  <si>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</si>
  <si>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</si>
  <si>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</si>
  <si>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</si>
  <si>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</si>
  <si>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</si>
  <si>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</si>
  <si>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</si>
  <si>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</si>
  <si>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</si>
  <si>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</si>
  <si>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</si>
  <si>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</si>
  <si>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</si>
  <si>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</si>
  <si>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</si>
  <si>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</si>
  <si>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</si>
  <si>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</si>
  <si>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</si>
  <si>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</si>
  <si>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</si>
  <si>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</si>
  <si>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</si>
  <si>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</si>
  <si>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</si>
  <si>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</si>
  <si>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</si>
  <si>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</si>
  <si>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</si>
  <si>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</si>
  <si>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</si>
  <si>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</si>
  <si>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</si>
  <si>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</si>
  <si>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</si>
  <si>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</si>
  <si>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</si>
  <si>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</si>
  <si>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</si>
  <si>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</si>
  <si>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</si>
  <si>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</si>
  <si>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</si>
  <si>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</si>
  <si>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</si>
  <si>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</si>
  <si>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</si>
  <si>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</si>
  <si>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</si>
  <si>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</si>
  <si>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</si>
  <si>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</si>
  <si>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</si>
  <si>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</si>
  <si>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</si>
  <si>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</si>
  <si>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</si>
  <si>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</si>
  <si>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</si>
  <si>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</si>
  <si>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</si>
  <si>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</si>
  <si>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</si>
  <si>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</si>
  <si>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</si>
  <si>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</si>
  <si>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</si>
  <si>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</si>
  <si>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</si>
  <si>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</si>
  <si>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</si>
  <si>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</si>
  <si>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</si>
  <si>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</si>
  <si>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</si>
  <si>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</si>
  <si>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</si>
  <si>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</si>
  <si>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</si>
  <si>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</si>
  <si>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</si>
  <si>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</si>
  <si>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</si>
  <si>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</si>
  <si>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</si>
  <si>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</si>
  <si>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</si>
  <si>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</si>
  <si>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</si>
  <si>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</si>
  <si>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</si>
  <si>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</si>
  <si>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</si>
  <si>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</si>
  <si>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</si>
  <si>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</si>
  <si>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</si>
  <si>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</si>
  <si>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</si>
  <si>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</si>
  <si>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</si>
  <si>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</si>
  <si>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</si>
  <si>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</si>
  <si>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</si>
  <si>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</si>
  <si>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</si>
  <si>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</si>
  <si>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</si>
  <si>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</si>
  <si>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</si>
  <si>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</si>
  <si>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</si>
  <si>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</si>
  <si>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</si>
  <si>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</si>
  <si>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</si>
  <si>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</si>
  <si>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</si>
  <si>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</si>
  <si>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</si>
  <si>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</si>
  <si>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</si>
  <si>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</si>
  <si>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</si>
  <si>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</si>
  <si>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</si>
  <si>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</si>
  <si>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</si>
  <si>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</si>
  <si>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</si>
  <si>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</si>
  <si>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</si>
  <si>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</si>
  <si>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</si>
  <si>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</si>
  <si>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</si>
  <si>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</si>
  <si>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</si>
  <si>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</si>
  <si>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</si>
  <si>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</si>
  <si>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</si>
  <si>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</si>
  <si>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</si>
  <si>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</si>
  <si>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</si>
  <si>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</si>
  <si>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</si>
  <si>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</si>
  <si>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</si>
  <si>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</si>
  <si>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</si>
  <si>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</si>
  <si>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</si>
  <si>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</si>
  <si>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</si>
  <si>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</si>
  <si>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</si>
  <si>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</si>
  <si>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</si>
  <si>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</si>
  <si>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</si>
  <si>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</si>
  <si>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</si>
  <si>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</si>
  <si>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</si>
  <si>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</si>
  <si>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</si>
  <si>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</si>
  <si>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</si>
  <si>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</si>
  <si>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</si>
  <si>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</si>
  <si>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</si>
  <si>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</si>
  <si>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</si>
  <si>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</si>
  <si>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</si>
  <si>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</si>
  <si>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</si>
  <si>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</si>
  <si>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</si>
  <si>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</si>
  <si>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</si>
  <si>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</si>
  <si>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</si>
  <si>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</si>
  <si>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</si>
  <si>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</si>
  <si>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</si>
  <si>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</si>
  <si>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</si>
  <si>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</si>
  <si>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</si>
  <si>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</si>
  <si>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</si>
  <si>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</si>
  <si>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</si>
  <si>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</si>
  <si>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</si>
  <si>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</si>
  <si>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</si>
  <si>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</si>
  <si>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</si>
  <si>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</si>
  <si>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</si>
  <si>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</si>
  <si>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</si>
  <si>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</si>
  <si>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</si>
  <si>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</si>
  <si>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</si>
  <si>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</si>
  <si>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</si>
  <si>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</si>
  <si>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</si>
  <si>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</si>
  <si>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</si>
  <si>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</si>
  <si>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</si>
  <si>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</si>
  <si>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</si>
  <si>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</si>
  <si>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</si>
  <si>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</si>
  <si>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</si>
  <si>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</si>
  <si>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</si>
  <si>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</si>
  <si>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</si>
  <si>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</si>
  <si>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</si>
  <si>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</si>
  <si>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</si>
  <si>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</si>
  <si>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</si>
  <si>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</si>
  <si>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</si>
  <si>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</si>
  <si>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</si>
  <si>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</si>
  <si>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</si>
  <si>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</si>
  <si>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</si>
  <si>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</si>
  <si>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</si>
  <si>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</si>
  <si>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</si>
  <si>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</si>
  <si>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</si>
  <si>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</si>
  <si>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</si>
  <si>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</si>
  <si>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</si>
  <si>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</si>
  <si>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</si>
  <si>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</si>
  <si>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</si>
  <si>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</si>
  <si>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</si>
  <si>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</si>
  <si>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</si>
  <si>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</si>
  <si>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</si>
  <si>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</si>
  <si>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</si>
  <si>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</si>
  <si>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</si>
  <si>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</si>
  <si>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</si>
  <si>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</si>
  <si>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</si>
  <si>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</si>
  <si>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</si>
  <si>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</si>
  <si>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</si>
  <si>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</si>
  <si>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</si>
  <si>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</si>
  <si>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</si>
  <si>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</si>
  <si>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</si>
  <si>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</si>
  <si>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</si>
  <si>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</si>
  <si>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</si>
  <si>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</si>
  <si>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</si>
  <si>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</si>
  <si>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</si>
  <si>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</si>
  <si>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</si>
  <si>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</si>
  <si>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</si>
  <si>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</si>
  <si>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</si>
  <si>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</si>
  <si>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</si>
  <si>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</si>
  <si>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</si>
  <si>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</si>
  <si>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</si>
  <si>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</si>
  <si>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</si>
  <si>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</si>
  <si>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</si>
  <si>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</si>
  <si>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</si>
  <si>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</si>
  <si>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</si>
  <si>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</si>
  <si>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</si>
  <si>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</si>
  <si>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</si>
  <si>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</si>
  <si>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</si>
  <si>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</si>
  <si>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</si>
  <si>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</si>
  <si>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</si>
  <si>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</si>
  <si>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</si>
  <si>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</si>
  <si>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</si>
  <si>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</si>
  <si>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</si>
  <si>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</si>
  <si>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</si>
  <si>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</si>
  <si>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</si>
  <si>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</si>
  <si>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</si>
  <si>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</si>
  <si>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</si>
  <si>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</si>
  <si>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</si>
  <si>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</si>
  <si>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</si>
  <si>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</si>
  <si>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</si>
  <si>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</si>
  <si>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</si>
  <si>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</si>
  <si>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</si>
  <si>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</si>
  <si>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</si>
  <si>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</si>
  <si>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</si>
  <si>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</si>
  <si>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</si>
  <si>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</si>
  <si>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</si>
  <si>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</si>
  <si>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</si>
  <si>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</si>
  <si>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</si>
  <si>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</si>
  <si>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</si>
  <si>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</si>
  <si>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</si>
  <si>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</si>
  <si>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</si>
  <si>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</si>
  <si>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</si>
  <si>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</si>
  <si>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</si>
  <si>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</si>
  <si>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</si>
  <si>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</si>
  <si>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</si>
  <si>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</si>
  <si>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</si>
  <si>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</si>
  <si>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</si>
  <si>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</si>
  <si>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</si>
  <si>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</si>
  <si>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</si>
  <si>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</si>
  <si>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</si>
  <si>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</si>
  <si>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</si>
  <si>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</si>
  <si>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</si>
  <si>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</si>
  <si>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</si>
  <si>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</si>
  <si>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</si>
  <si>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</si>
  <si>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</si>
  <si>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</si>
  <si>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</si>
  <si>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</si>
  <si>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</si>
  <si>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</si>
  <si>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</si>
  <si>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</si>
  <si>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</si>
  <si>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</si>
  <si>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</si>
  <si>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</si>
  <si>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</si>
  <si>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</si>
  <si>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</si>
  <si>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</si>
  <si>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</si>
  <si>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</si>
  <si>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</si>
  <si>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</si>
  <si>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</si>
  <si>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</si>
  <si>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</si>
  <si>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</si>
  <si>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</si>
  <si>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</si>
  <si>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</si>
  <si>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</si>
  <si>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</si>
  <si>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</si>
  <si>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</si>
  <si>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</si>
  <si>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</si>
  <si>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</si>
  <si>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</si>
  <si>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</si>
  <si>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</si>
  <si>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</si>
  <si>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</si>
  <si>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</si>
  <si>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</si>
  <si>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</si>
  <si>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</si>
  <si>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</si>
  <si>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</si>
  <si>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</si>
  <si>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</si>
  <si>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</si>
  <si>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</si>
  <si>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</si>
  <si>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</si>
  <si>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</si>
  <si>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</si>
  <si>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</si>
  <si>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</si>
  <si>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</si>
  <si>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</si>
  <si>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</si>
  <si>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</si>
  <si>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</si>
  <si>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</si>
  <si>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</si>
  <si>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</si>
  <si>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</si>
  <si>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</si>
  <si>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</si>
  <si>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</si>
  <si>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</si>
  <si>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</si>
  <si>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</si>
  <si>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</si>
  <si>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</si>
  <si>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</si>
  <si>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</si>
  <si>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</si>
  <si>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</si>
  <si>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</si>
  <si>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</si>
  <si>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</si>
  <si>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</si>
  <si>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</si>
  <si>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</si>
  <si>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</si>
  <si>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</si>
  <si>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</si>
  <si>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</si>
  <si>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</si>
  <si>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</si>
  <si>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</si>
  <si>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</si>
  <si>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</si>
  <si>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</si>
  <si>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</si>
  <si>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</si>
  <si>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</si>
  <si>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</si>
  <si>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</si>
  <si>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</si>
  <si>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</si>
  <si>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</si>
  <si>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</si>
  <si>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</si>
  <si>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</si>
  <si>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</si>
  <si>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</si>
  <si>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</si>
  <si>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</si>
  <si>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</si>
  <si>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</si>
  <si>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</si>
  <si>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</si>
  <si>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</si>
  <si>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</si>
  <si>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</si>
  <si>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</si>
  <si>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</si>
  <si>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</si>
  <si>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</si>
  <si>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</si>
  <si>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</si>
  <si>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</si>
  <si>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</si>
  <si>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</si>
  <si>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</si>
  <si>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</si>
  <si>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</si>
  <si>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</si>
  <si>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</si>
  <si>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</si>
  <si>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</si>
  <si>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</si>
  <si>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</si>
  <si>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</si>
  <si>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</si>
  <si>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</si>
  <si>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</si>
  <si>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</si>
  <si>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</si>
  <si>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</si>
  <si>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</si>
  <si>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</si>
  <si>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</si>
  <si>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</si>
  <si>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</si>
  <si>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</si>
  <si>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</si>
  <si>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</si>
  <si>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</si>
  <si>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</si>
  <si>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</si>
  <si>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</si>
  <si>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</si>
  <si>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</si>
  <si>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</si>
  <si>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</si>
  <si>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</si>
  <si>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</si>
  <si>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</si>
  <si>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</si>
  <si>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</si>
  <si>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</si>
  <si>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</si>
  <si>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</si>
  <si>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</si>
  <si>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</si>
  <si>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</si>
  <si>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</si>
  <si>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</si>
  <si>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</si>
  <si>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</si>
  <si>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</si>
  <si>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</si>
  <si>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</si>
  <si>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</si>
  <si>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</si>
  <si>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</si>
  <si>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</si>
  <si>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</si>
  <si>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</si>
  <si>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</si>
  <si>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</si>
  <si>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</si>
  <si>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</si>
  <si>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</si>
  <si>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</si>
  <si>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</si>
  <si>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</si>
  <si>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</si>
  <si>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</si>
  <si>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</si>
  <si>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</si>
  <si>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</si>
  <si>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</si>
  <si>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</si>
  <si>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</si>
  <si>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</si>
  <si>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</si>
  <si>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</si>
  <si>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</si>
  <si>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</si>
  <si>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</si>
  <si>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</si>
  <si>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</si>
  <si>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</si>
  <si>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</si>
  <si>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</si>
  <si>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</si>
  <si>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</si>
  <si>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</si>
  <si>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</si>
  <si>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</si>
  <si>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</si>
  <si>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</si>
  <si>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</si>
  <si>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</si>
  <si>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</si>
  <si>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</si>
  <si>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</si>
  <si>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</si>
  <si>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</si>
  <si>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</si>
  <si>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</si>
  <si>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</si>
  <si>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</si>
  <si>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</si>
  <si>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</si>
  <si>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</si>
  <si>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</si>
  <si>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</si>
  <si>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</si>
  <si>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</si>
  <si>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</si>
  <si>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</si>
  <si>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</si>
  <si>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</si>
  <si>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</si>
  <si>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</si>
  <si>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</si>
  <si>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</si>
  <si>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</si>
  <si>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</si>
  <si>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</si>
  <si>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</si>
  <si>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</si>
  <si>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</si>
  <si>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</si>
  <si>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</si>
  <si>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</si>
  <si>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</si>
  <si>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</si>
  <si>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</si>
  <si>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</si>
  <si>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</si>
  <si>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</si>
  <si>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</si>
  <si>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</si>
  <si>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</si>
  <si>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</si>
  <si>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</si>
  <si>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</si>
  <si>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</si>
  <si>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</si>
  <si>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</si>
  <si>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</si>
  <si>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</si>
  <si>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</si>
  <si>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</si>
  <si>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</si>
  <si>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</si>
  <si>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</si>
  <si>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</si>
  <si>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</si>
  <si>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</si>
  <si>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</si>
  <si>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</si>
  <si>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</si>
  <si>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</si>
  <si>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</si>
  <si>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</si>
  <si>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</si>
  <si>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</si>
  <si>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</si>
  <si>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</si>
  <si>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</si>
  <si>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</si>
  <si>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</si>
  <si>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</si>
  <si>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</si>
  <si>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</si>
  <si>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</si>
  <si>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</si>
  <si>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</si>
  <si>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</si>
  <si>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</si>
  <si>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</si>
  <si>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</si>
  <si>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</si>
  <si>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</si>
  <si>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</si>
  <si>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</si>
  <si>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</si>
  <si>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</si>
  <si>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</si>
  <si>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</si>
  <si>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</si>
  <si>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</si>
  <si>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</si>
  <si>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</si>
  <si>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</si>
  <si>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</si>
  <si>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</si>
  <si>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</si>
  <si>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</si>
  <si>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</si>
  <si>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</si>
  <si>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</si>
  <si>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</si>
  <si>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</si>
  <si>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</si>
  <si>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</si>
  <si>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</si>
  <si>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</si>
  <si>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</si>
  <si>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</si>
  <si>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</si>
  <si>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</si>
  <si>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</si>
  <si>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</si>
  <si>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</si>
  <si>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</si>
  <si>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</si>
  <si>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</si>
  <si>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</si>
  <si>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</si>
  <si>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</si>
  <si>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</si>
  <si>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</si>
  <si>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</si>
  <si>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</si>
  <si>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</si>
  <si>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</si>
  <si>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</si>
  <si>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</si>
  <si>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</si>
  <si>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</si>
  <si>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</si>
  <si>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</si>
  <si>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</si>
  <si>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</si>
  <si>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</si>
  <si>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</si>
  <si>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</si>
  <si>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</si>
  <si>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</si>
  <si>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</si>
  <si>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</si>
  <si>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</si>
  <si>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</si>
  <si>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</si>
  <si>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</si>
  <si>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</si>
  <si>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</si>
  <si>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</si>
  <si>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</si>
  <si>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</si>
  <si>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</si>
  <si>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</si>
  <si>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</si>
  <si>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</si>
  <si>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</si>
  <si>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</si>
  <si>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</si>
  <si>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</si>
  <si>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</si>
  <si>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</si>
  <si>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</si>
  <si>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</si>
  <si>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</si>
  <si>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</si>
  <si>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</si>
  <si>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</si>
  <si>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</si>
  <si>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</si>
  <si>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</si>
  <si>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</si>
  <si>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</si>
  <si>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</si>
  <si>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</si>
  <si>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</si>
  <si>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</si>
  <si>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</si>
  <si>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</si>
  <si>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</si>
  <si>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</si>
  <si>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</si>
  <si>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</si>
  <si>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</si>
  <si>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</si>
  <si>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</si>
  <si>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</si>
  <si>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</si>
  <si>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</si>
  <si>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</si>
  <si>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</si>
  <si>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</si>
  <si>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</si>
  <si>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</si>
  <si>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</si>
  <si>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</si>
  <si>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</si>
  <si>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</si>
  <si>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</si>
  <si>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</si>
  <si>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</si>
  <si>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</si>
  <si>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</si>
  <si>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</si>
  <si>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</si>
  <si>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</si>
  <si>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</si>
  <si>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</si>
  <si>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</si>
  <si>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</si>
  <si>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</si>
  <si>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</si>
  <si>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</si>
  <si>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</si>
  <si>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</si>
  <si>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</si>
  <si>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</si>
  <si>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</si>
  <si>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</si>
  <si>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</si>
  <si>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</si>
  <si>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</si>
  <si>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</si>
  <si>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</si>
  <si>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</si>
  <si>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</si>
  <si>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</si>
  <si>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</si>
  <si>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</si>
  <si>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</si>
  <si>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</si>
  <si>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</si>
  <si>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</si>
  <si>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</si>
  <si>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</si>
  <si>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</si>
  <si>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</si>
  <si>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</si>
  <si>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</si>
  <si>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</si>
  <si>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</si>
  <si>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</si>
  <si>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</si>
  <si>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</si>
  <si>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</si>
  <si>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</si>
  <si>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</si>
  <si>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</si>
  <si>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</si>
  <si>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</si>
  <si>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</si>
  <si>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</si>
  <si>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</si>
  <si>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</si>
  <si>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</si>
  <si>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</si>
  <si>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</si>
  <si>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</si>
  <si>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</si>
  <si>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</si>
  <si>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</si>
  <si>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</si>
  <si>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</si>
  <si>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</si>
  <si>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</si>
  <si>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</si>
  <si>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</si>
  <si>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</si>
  <si>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</si>
  <si>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</si>
  <si>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</si>
  <si>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</si>
  <si>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</si>
  <si>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</si>
  <si>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</si>
  <si>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</si>
  <si>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</si>
  <si>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</si>
  <si>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</si>
  <si>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</si>
  <si>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</si>
  <si>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</si>
  <si>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</si>
  <si>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</si>
  <si>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</si>
  <si>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</si>
  <si>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</si>
  <si>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</si>
  <si>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</si>
  <si>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</si>
  <si>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</si>
  <si>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</si>
  <si>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</si>
  <si>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</si>
  <si>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</si>
  <si>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</si>
  <si>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</si>
  <si>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</si>
  <si>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</si>
  <si>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</si>
  <si>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</si>
  <si>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</si>
  <si>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</si>
  <si>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</si>
  <si>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</si>
  <si>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</si>
  <si>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</si>
  <si>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</si>
  <si>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</si>
  <si>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</si>
  <si>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</si>
  <si>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</si>
  <si>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</si>
  <si>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</si>
  <si>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</si>
  <si>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</si>
  <si>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</si>
  <si>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</si>
  <si>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</si>
  <si>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</si>
  <si>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</si>
  <si>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</si>
  <si>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</si>
  <si>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</si>
  <si>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</si>
  <si>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</si>
  <si>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</si>
  <si>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</si>
  <si>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</si>
  <si>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</si>
  <si>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</si>
  <si>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</si>
  <si>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</si>
  <si>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</si>
  <si>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</si>
  <si>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</si>
  <si>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</si>
  <si>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</si>
  <si>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</si>
  <si>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</si>
  <si>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</si>
  <si>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</si>
  <si>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</si>
  <si>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</si>
  <si>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</si>
  <si>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</si>
  <si>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</si>
  <si>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</si>
  <si>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</si>
  <si>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</si>
  <si>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</si>
  <si>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</si>
  <si>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</si>
  <si>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</si>
  <si>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</si>
  <si>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</si>
  <si>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</si>
  <si>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</si>
  <si>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</si>
  <si>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</si>
  <si>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</si>
  <si>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</si>
  <si>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</si>
  <si>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</si>
  <si>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</si>
  <si>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</si>
  <si>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</si>
  <si>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</si>
  <si>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</si>
  <si>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</si>
  <si>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</si>
  <si>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</si>
  <si>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</si>
  <si>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</si>
  <si>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</si>
  <si>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</si>
  <si>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</si>
  <si>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</si>
  <si>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</si>
  <si>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</si>
  <si>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</si>
  <si>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</si>
  <si>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</si>
  <si>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</si>
  <si>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</si>
  <si>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</si>
  <si>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</si>
  <si>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</si>
  <si>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</si>
  <si>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</si>
  <si>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</si>
  <si>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</si>
  <si>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</si>
  <si>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</si>
  <si>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</si>
  <si>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</si>
  <si>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</si>
  <si>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</si>
  <si>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</si>
  <si>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</si>
  <si>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</si>
  <si>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</si>
  <si>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</si>
  <si>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</si>
  <si>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</si>
  <si>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</si>
  <si>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</si>
  <si>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</si>
  <si>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</si>
  <si>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</si>
  <si>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</si>
  <si>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</si>
  <si>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</si>
  <si>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</si>
  <si>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</si>
  <si>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</si>
  <si>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</si>
  <si>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</si>
  <si>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</si>
  <si>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</si>
  <si>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</si>
  <si>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</si>
  <si>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</si>
  <si>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</si>
  <si>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</si>
  <si>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</si>
  <si>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</si>
  <si>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</si>
  <si>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</si>
  <si>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</si>
  <si>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</si>
  <si>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</si>
  <si>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</si>
  <si>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</si>
  <si>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</si>
  <si>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</si>
  <si>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</si>
  <si>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</si>
  <si>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</si>
  <si>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</si>
  <si>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</si>
  <si>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</si>
  <si>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</si>
  <si>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</si>
  <si>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</si>
  <si>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</si>
  <si>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</si>
  <si>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</si>
  <si>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</si>
  <si>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</si>
  <si>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</si>
  <si>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</si>
  <si>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</si>
  <si>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</si>
  <si>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</si>
  <si>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</si>
  <si>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</si>
  <si>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</si>
  <si>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</si>
  <si>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</si>
  <si>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</si>
  <si>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</si>
  <si>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</si>
  <si>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</si>
  <si>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</si>
  <si>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</si>
  <si>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</si>
  <si>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</si>
  <si>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</si>
  <si>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</si>
  <si>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</si>
  <si>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</si>
  <si>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</si>
  <si>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</si>
  <si>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</si>
  <si>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</si>
  <si>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</si>
  <si>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</si>
  <si>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</si>
  <si>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</si>
  <si>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</si>
  <si>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</si>
  <si>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</si>
  <si>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</si>
  <si>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</si>
  <si>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</si>
  <si>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</si>
  <si>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</si>
  <si>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</si>
  <si>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</si>
  <si>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</si>
  <si>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</si>
  <si>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</si>
  <si>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</si>
  <si>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</si>
  <si>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</si>
  <si>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</si>
  <si>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</si>
  <si>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</si>
  <si>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</si>
  <si>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</si>
  <si>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</si>
  <si>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</si>
  <si>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</si>
  <si>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</si>
  <si>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</si>
  <si>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</si>
  <si>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</si>
  <si>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</si>
  <si>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</si>
  <si>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</si>
  <si>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</si>
  <si>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</si>
  <si>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</si>
  <si>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</si>
  <si>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</si>
  <si>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</si>
  <si>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</si>
  <si>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</si>
  <si>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</si>
  <si>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</si>
  <si>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</si>
  <si>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</si>
  <si>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</si>
  <si>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</si>
  <si>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</si>
  <si>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</si>
  <si>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</si>
  <si>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</si>
  <si>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</si>
  <si>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</si>
  <si>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</si>
  <si>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</si>
  <si>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</si>
  <si>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</si>
  <si>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</si>
  <si>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</si>
  <si>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</si>
  <si>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</si>
  <si>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</si>
  <si>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</si>
  <si>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</si>
  <si>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</si>
  <si>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</si>
  <si>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</si>
  <si>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</si>
  <si>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</si>
  <si>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</si>
  <si>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</si>
  <si>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</si>
  <si>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</si>
  <si>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</si>
  <si>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</si>
  <si>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</si>
  <si>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</si>
  <si>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</si>
  <si>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</si>
  <si>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</si>
  <si>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</si>
  <si>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</si>
  <si>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</si>
  <si>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</si>
  <si>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</si>
  <si>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</si>
  <si>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</si>
  <si>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</si>
  <si>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</si>
  <si>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</si>
  <si>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</si>
  <si>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</si>
  <si>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</si>
  <si>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</si>
  <si>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</si>
  <si>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</si>
  <si>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</si>
  <si>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</si>
  <si>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</si>
  <si>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</si>
  <si>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</si>
  <si>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</si>
  <si>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</si>
  <si>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</si>
  <si>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</si>
  <si>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</si>
  <si>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</si>
  <si>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</si>
  <si>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</si>
  <si>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</si>
  <si>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</si>
  <si>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</si>
  <si>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</si>
  <si>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</si>
  <si>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</si>
  <si>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</si>
  <si>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</si>
  <si>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</si>
  <si>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</si>
  <si>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</si>
  <si>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</si>
  <si>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</si>
  <si>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</si>
  <si>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</si>
  <si>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</si>
  <si>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</si>
  <si>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</si>
  <si>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</si>
  <si>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</si>
  <si>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</si>
  <si>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</si>
  <si>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</si>
  <si>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</si>
  <si>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</si>
  <si>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</si>
  <si>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</si>
  <si>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</si>
  <si>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</si>
  <si>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</si>
  <si>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</si>
  <si>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</si>
  <si>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</si>
  <si>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</si>
  <si>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</si>
  <si>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</si>
  <si>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</si>
  <si>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</si>
  <si>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</si>
  <si>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</si>
  <si>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</si>
  <si>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</si>
  <si>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</si>
  <si>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</si>
  <si>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</si>
  <si>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</si>
  <si>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</si>
  <si>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</si>
  <si>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</si>
  <si>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</si>
  <si>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</si>
  <si>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</si>
  <si>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</si>
  <si>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</si>
  <si>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</si>
  <si>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</si>
  <si>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</si>
  <si>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</si>
  <si>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</si>
  <si>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</si>
  <si>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</si>
  <si>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</si>
  <si>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</si>
  <si>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</si>
  <si>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</si>
  <si>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</si>
  <si>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</si>
  <si>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</si>
  <si>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</si>
  <si>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</si>
  <si>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</si>
  <si>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</si>
  <si>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</si>
  <si>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</si>
  <si>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</si>
  <si>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</si>
  <si>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</si>
  <si>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</si>
  <si>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</si>
  <si>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</si>
  <si>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</si>
  <si>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</si>
  <si>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</si>
  <si>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</si>
  <si>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</si>
  <si>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</si>
  <si>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</si>
  <si>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</si>
  <si>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</si>
  <si>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</si>
  <si>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</si>
  <si>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</si>
  <si>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</si>
  <si>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</si>
  <si>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</si>
  <si>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</si>
  <si>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</si>
  <si>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</si>
  <si>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</si>
  <si>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</si>
  <si>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</si>
  <si>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</si>
  <si>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</si>
  <si>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</si>
  <si>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</si>
  <si>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</si>
  <si>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</si>
  <si>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</si>
  <si>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</si>
  <si>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</si>
  <si>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</si>
  <si>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</si>
  <si>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</si>
  <si>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</si>
  <si>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</si>
  <si>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</si>
  <si>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</si>
  <si>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</si>
  <si>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</si>
  <si>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</si>
  <si>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</si>
  <si>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</si>
  <si>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</si>
  <si>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</si>
  <si>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</si>
  <si>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</si>
  <si>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</si>
  <si>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</si>
  <si>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</si>
  <si>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</si>
  <si>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</si>
  <si>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</si>
  <si>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</si>
  <si>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</si>
  <si>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</si>
  <si>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</si>
  <si>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</si>
  <si>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</si>
  <si>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</si>
  <si>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</si>
  <si>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</si>
  <si>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</si>
  <si>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</si>
  <si>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</si>
  <si>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</si>
  <si>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</si>
  <si>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</si>
  <si>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</si>
  <si>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</si>
  <si>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</si>
  <si>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</si>
  <si>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</si>
  <si>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</si>
  <si>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</si>
  <si>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</si>
  <si>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</si>
  <si>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</si>
  <si>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</si>
  <si>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</si>
  <si>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</si>
  <si>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</si>
  <si>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</si>
  <si>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</si>
  <si>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</si>
  <si>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</si>
  <si>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</si>
  <si>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</si>
  <si>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</si>
  <si>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</si>
  <si>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</si>
  <si>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</si>
  <si>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</si>
  <si>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</si>
  <si>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</si>
  <si>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</si>
  <si>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</si>
  <si>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</si>
  <si>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</si>
  <si>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</si>
  <si>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</si>
  <si>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</si>
  <si>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</si>
  <si>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</si>
  <si>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</si>
  <si>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</si>
  <si>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</si>
  <si>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</si>
  <si>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</si>
  <si>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</si>
  <si>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</si>
  <si>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</si>
  <si>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</si>
  <si>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</si>
  <si>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</si>
  <si>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</si>
  <si>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</si>
  <si>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</si>
  <si>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</si>
  <si>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</si>
  <si>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</si>
  <si>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</si>
  <si>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</si>
  <si>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</si>
  <si>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</si>
  <si>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</si>
  <si>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</si>
  <si>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</si>
  <si>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</si>
  <si>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</si>
  <si>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</si>
  <si>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</si>
  <si>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</si>
  <si>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</si>
  <si>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</si>
  <si>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</si>
  <si>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</si>
  <si>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</si>
  <si>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</si>
  <si>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</si>
  <si>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</si>
  <si>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</si>
  <si>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</si>
  <si>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</si>
  <si>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</si>
  <si>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</si>
  <si>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</si>
  <si>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</si>
  <si>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</si>
  <si>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</si>
  <si>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</si>
  <si>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</si>
  <si>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</si>
  <si>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</si>
  <si>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</si>
  <si>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</si>
  <si>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</si>
  <si>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</si>
  <si>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</si>
  <si>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</si>
  <si>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</si>
  <si>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</si>
  <si>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</si>
  <si>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</si>
  <si>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</si>
  <si>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</si>
  <si>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</si>
  <si>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</si>
  <si>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</si>
  <si>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</si>
  <si>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</si>
  <si>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</si>
  <si>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</si>
  <si>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</si>
  <si>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</si>
  <si>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</si>
  <si>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</si>
  <si>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</si>
  <si>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</si>
  <si>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</si>
  <si>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</si>
  <si>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</si>
  <si>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</si>
  <si>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</si>
  <si>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</si>
  <si>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</si>
  <si>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</si>
  <si>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</si>
  <si>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</si>
  <si>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</si>
  <si>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</si>
  <si>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</si>
  <si>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</si>
  <si>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</si>
  <si>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</si>
  <si>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</si>
  <si>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</si>
  <si>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</si>
  <si>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</si>
  <si>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</si>
  <si>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</si>
  <si>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</si>
  <si>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</si>
  <si>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</si>
  <si>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</si>
  <si>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</si>
  <si>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</si>
  <si>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</si>
  <si>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</si>
  <si>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</si>
  <si>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</si>
  <si>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</si>
  <si>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</si>
  <si>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</si>
  <si>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</si>
  <si>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</si>
  <si>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</si>
  <si>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</si>
  <si>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</si>
  <si>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</si>
  <si>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</si>
  <si>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</si>
  <si>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</si>
  <si>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</si>
  <si>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</si>
  <si>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</si>
  <si>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</si>
  <si>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</si>
  <si>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</si>
  <si>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</si>
  <si>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</si>
  <si>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</si>
  <si>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</si>
  <si>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</si>
  <si>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</si>
  <si>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</si>
  <si>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</si>
  <si>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</si>
  <si>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</si>
  <si>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</si>
  <si>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</si>
  <si>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</si>
  <si>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</si>
  <si>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</si>
  <si>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</si>
  <si>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</si>
  <si>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</si>
  <si>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</si>
  <si>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</si>
  <si>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</si>
  <si>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</si>
  <si>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</si>
  <si>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</si>
  <si>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</si>
  <si>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</si>
  <si>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</si>
  <si>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</si>
  <si>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</si>
  <si>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</si>
  <si>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</si>
  <si>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</si>
  <si>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</si>
  <si>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</si>
  <si>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</si>
  <si>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</si>
  <si>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</si>
  <si>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</si>
  <si>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</si>
  <si>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</si>
  <si>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</si>
  <si>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</si>
  <si>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</si>
  <si>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</si>
  <si>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</si>
  <si>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</si>
  <si>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</si>
  <si>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</si>
  <si>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</si>
  <si>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</si>
  <si>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</si>
  <si>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</si>
  <si>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</si>
  <si>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</si>
  <si>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</si>
  <si>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</si>
  <si>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</si>
  <si>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</si>
  <si>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</si>
  <si>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</si>
  <si>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</si>
  <si>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</si>
  <si>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</si>
  <si>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</si>
  <si>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</si>
  <si>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</si>
  <si>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</si>
  <si>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</si>
  <si>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</si>
  <si>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</si>
  <si>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</si>
  <si>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</si>
  <si>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</si>
  <si>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</si>
  <si>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</si>
  <si>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</si>
  <si>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</si>
  <si>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</si>
  <si>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</si>
  <si>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</si>
  <si>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</si>
  <si>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</si>
  <si>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</si>
  <si>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</si>
  <si>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</si>
  <si>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</si>
  <si>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</si>
  <si>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</si>
  <si>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</si>
  <si>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</si>
  <si>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</si>
  <si>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</si>
  <si>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</si>
  <si>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</si>
  <si>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</si>
  <si>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</si>
  <si>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</si>
  <si>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</si>
  <si>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</si>
  <si>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</si>
  <si>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</si>
  <si>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</si>
  <si>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</si>
  <si>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</si>
  <si>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</si>
  <si>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</si>
  <si>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</si>
  <si>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</si>
  <si>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</si>
  <si>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</si>
  <si>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</si>
  <si>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</si>
  <si>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</si>
  <si>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</si>
  <si>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</si>
  <si>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</si>
  <si>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</si>
  <si>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</si>
  <si>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</si>
  <si>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</si>
  <si>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</si>
  <si>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</si>
  <si>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</si>
  <si>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</si>
  <si>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</si>
  <si>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</si>
  <si>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</si>
  <si>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</si>
  <si>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</si>
  <si>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</si>
  <si>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</si>
  <si>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</si>
  <si>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</si>
  <si>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</si>
  <si>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</si>
  <si>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</si>
  <si>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</si>
  <si>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</si>
  <si>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</si>
  <si>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</si>
  <si>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</si>
  <si>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</si>
  <si>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</si>
  <si>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</si>
  <si>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</si>
  <si>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</si>
  <si>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</si>
  <si>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</si>
  <si>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</si>
  <si>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</si>
  <si>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</si>
  <si>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</si>
  <si>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</si>
  <si>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</si>
  <si>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</si>
  <si>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</si>
  <si>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</si>
  <si>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</si>
  <si>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</si>
  <si>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</si>
  <si>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</si>
  <si>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</si>
  <si>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</si>
  <si>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</si>
  <si>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</si>
  <si>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</si>
  <si>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</si>
  <si>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</si>
  <si>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</si>
  <si>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</si>
  <si>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</si>
  <si>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</si>
  <si>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</si>
  <si>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</si>
  <si>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</si>
  <si>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</si>
  <si>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</si>
  <si>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</si>
  <si>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</si>
  <si>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</si>
  <si>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</si>
  <si>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</si>
  <si>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</si>
  <si>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</si>
  <si>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</si>
  <si>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</si>
  <si>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</si>
  <si>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</si>
  <si>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</si>
  <si>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</si>
  <si>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</si>
  <si>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</si>
  <si>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</si>
  <si>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</si>
  <si>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</si>
  <si>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</si>
  <si>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</si>
  <si>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</si>
  <si>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</si>
  <si>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</si>
  <si>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</si>
  <si>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</si>
  <si>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</si>
  <si>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</si>
  <si>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</si>
  <si>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</si>
  <si>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</si>
  <si>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</si>
  <si>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</si>
  <si>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</si>
  <si>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</si>
  <si>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</si>
  <si>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</si>
  <si>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</si>
  <si>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</si>
  <si>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</si>
  <si>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</si>
  <si>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</si>
  <si>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</si>
  <si>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</si>
  <si>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</si>
  <si>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</si>
  <si>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</si>
  <si>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</si>
  <si>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</si>
  <si>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</si>
  <si>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</si>
  <si>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</si>
  <si>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</si>
  <si>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</si>
  <si>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</si>
  <si>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</si>
  <si>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</si>
  <si>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</si>
  <si>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</si>
  <si>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</si>
  <si>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</si>
  <si>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</si>
  <si>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</si>
  <si>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</si>
  <si>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</si>
  <si>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</si>
  <si>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</si>
  <si>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</si>
  <si>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</si>
  <si>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</si>
  <si>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</si>
  <si>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</si>
  <si>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</si>
  <si>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</si>
  <si>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</si>
  <si>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</si>
  <si>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</si>
  <si>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</si>
  <si>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</si>
  <si>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</si>
  <si>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</si>
  <si>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</si>
  <si>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</si>
  <si>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</si>
  <si>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</si>
  <si>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</si>
  <si>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</si>
  <si>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</si>
  <si>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</si>
  <si>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</si>
  <si>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</si>
  <si>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</si>
  <si>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</si>
  <si>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</si>
  <si>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</si>
  <si>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</si>
  <si>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</si>
  <si>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</si>
  <si>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</si>
  <si>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</si>
  <si>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</si>
  <si>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</si>
  <si>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</si>
  <si>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</si>
  <si>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</si>
  <si>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</si>
  <si>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</si>
  <si>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</si>
  <si>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</si>
  <si>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</si>
  <si>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</si>
  <si>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</si>
  <si>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</si>
  <si>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</si>
  <si>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</si>
  <si>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</si>
  <si>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</si>
  <si>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</si>
  <si>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</si>
  <si>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</si>
  <si>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</si>
  <si>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</si>
  <si>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</si>
  <si>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</si>
  <si>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</si>
  <si>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</si>
  <si>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</si>
  <si>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</si>
  <si>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</si>
  <si>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</si>
  <si>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</si>
  <si>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</si>
  <si>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</si>
  <si>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</si>
  <si>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</si>
  <si>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</si>
  <si>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</si>
  <si>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</si>
  <si>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</si>
  <si>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</si>
  <si>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</si>
  <si>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</si>
  <si>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</si>
  <si>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</si>
  <si>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</si>
  <si>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</si>
  <si>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</si>
  <si>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</si>
  <si>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</si>
  <si>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</si>
  <si>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</si>
  <si>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</si>
  <si>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</si>
  <si>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</si>
  <si>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</si>
  <si>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</si>
  <si>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</si>
  <si>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</si>
  <si>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</si>
  <si>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</si>
  <si>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</si>
  <si>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</si>
  <si>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</si>
  <si>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</si>
  <si>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</si>
  <si>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</si>
  <si>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</si>
  <si>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</si>
  <si>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</si>
  <si>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</si>
  <si>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</si>
  <si>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</si>
  <si>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</si>
  <si>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</si>
  <si>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</si>
  <si>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</si>
  <si>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</si>
  <si>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</si>
  <si>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</si>
  <si>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</si>
  <si>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</si>
  <si>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</si>
  <si>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</si>
  <si>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</si>
  <si>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</si>
  <si>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</si>
  <si>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</si>
  <si>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</si>
  <si>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</si>
  <si>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</si>
  <si>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</si>
  <si>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</si>
  <si>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</si>
  <si>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</si>
  <si>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</si>
  <si>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</si>
  <si>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</si>
  <si>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</si>
  <si>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</si>
  <si>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</si>
  <si>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</si>
  <si>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</si>
  <si>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</si>
  <si>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</si>
  <si>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</si>
  <si>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</si>
  <si>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</si>
  <si>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</si>
  <si>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</si>
  <si>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</si>
  <si>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</si>
  <si>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</si>
  <si>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</si>
  <si>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</si>
  <si>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</si>
  <si>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</si>
  <si>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</si>
  <si>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</si>
  <si>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</si>
  <si>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</si>
  <si>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</si>
  <si>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</si>
  <si>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</si>
  <si>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</si>
  <si>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</si>
  <si>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</si>
  <si>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</si>
  <si>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</si>
  <si>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</si>
  <si>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</si>
  <si>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</si>
  <si>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</si>
  <si>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</si>
  <si>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</si>
  <si>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</si>
  <si>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</si>
  <si>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</si>
  <si>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</si>
  <si>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</si>
  <si>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</si>
  <si>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</si>
  <si>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</si>
  <si>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</si>
  <si>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</si>
  <si>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</si>
  <si>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</si>
  <si>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</si>
  <si>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</si>
  <si>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</si>
  <si>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</si>
  <si>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</si>
  <si>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</si>
  <si>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</si>
  <si>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</si>
  <si>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</si>
  <si>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</si>
  <si>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</si>
  <si>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</si>
  <si>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</si>
  <si>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</si>
  <si>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</si>
  <si>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</si>
  <si>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</si>
  <si>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</si>
  <si>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</si>
  <si>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</si>
  <si>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</si>
  <si>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</si>
  <si>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</si>
  <si>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</si>
  <si>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</si>
  <si>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</si>
  <si>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</si>
  <si>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</si>
  <si>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</si>
  <si>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</si>
  <si>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</si>
  <si>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</si>
  <si>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</si>
  <si>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</si>
  <si>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</si>
  <si>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</si>
  <si>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</si>
  <si>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</si>
  <si>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</si>
  <si>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</si>
  <si>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</si>
  <si>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</si>
  <si>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</si>
  <si>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</si>
  <si>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</si>
  <si>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</si>
  <si>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</si>
  <si>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</si>
  <si>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</si>
  <si>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</si>
  <si>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</si>
  <si>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</si>
  <si>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</si>
  <si>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</si>
  <si>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</si>
  <si>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</si>
  <si>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</si>
  <si>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</si>
  <si>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</si>
  <si>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</si>
  <si>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</si>
  <si>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</si>
  <si>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</si>
  <si>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</si>
  <si>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</si>
  <si>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</si>
  <si>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</si>
  <si>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</si>
  <si>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</si>
  <si>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</si>
  <si>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</si>
  <si>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</si>
  <si>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</si>
  <si>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</si>
  <si>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</si>
  <si>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</si>
  <si>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</si>
  <si>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</si>
  <si>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</si>
  <si>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</si>
  <si>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</si>
  <si>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</si>
  <si>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</si>
  <si>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</si>
  <si>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</si>
  <si>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</si>
  <si>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</si>
  <si>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</si>
  <si>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</si>
  <si>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</si>
  <si>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</si>
  <si>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</si>
  <si>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</si>
  <si>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</si>
  <si>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</si>
  <si>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</si>
  <si>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</si>
  <si>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</si>
  <si>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</si>
  <si>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</si>
  <si>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</si>
  <si>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</si>
  <si>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</si>
  <si>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</si>
  <si>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</si>
  <si>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</si>
  <si>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</si>
  <si>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</si>
  <si>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</si>
  <si>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</si>
  <si>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</si>
  <si>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</si>
  <si>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</si>
  <si>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</si>
  <si>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</si>
  <si>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</si>
  <si>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</si>
  <si>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</si>
  <si>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</si>
  <si>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</si>
  <si>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</si>
  <si>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</si>
  <si>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</si>
  <si>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</si>
  <si>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</si>
  <si>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</si>
  <si>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</si>
  <si>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</si>
  <si>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</si>
  <si>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</si>
  <si>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</si>
  <si>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</si>
  <si>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</si>
  <si>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</si>
  <si>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</si>
  <si>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</si>
  <si>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</si>
  <si>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</si>
  <si>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</si>
  <si>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</si>
  <si>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</si>
  <si>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</si>
  <si>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</si>
  <si>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</si>
  <si>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</si>
  <si>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</si>
  <si>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</si>
  <si>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</si>
  <si>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</si>
  <si>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</si>
  <si>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</si>
  <si>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</si>
  <si>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</si>
  <si>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</si>
  <si>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</si>
  <si>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</si>
  <si>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</si>
  <si>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</si>
  <si>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</si>
  <si>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</si>
  <si>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</si>
  <si>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</si>
  <si>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</si>
  <si>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</si>
  <si>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</si>
  <si>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</si>
  <si>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</si>
  <si>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</si>
  <si>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</si>
  <si>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</si>
  <si>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</si>
  <si>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</si>
  <si>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</si>
  <si>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</si>
  <si>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</si>
  <si>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</si>
  <si>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</si>
  <si>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</si>
  <si>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</si>
  <si>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</si>
  <si>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</si>
  <si>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</si>
  <si>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</si>
  <si>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</si>
  <si>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</si>
  <si>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</si>
  <si>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</si>
  <si>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</si>
  <si>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</si>
  <si>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</si>
  <si>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</si>
  <si>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</si>
  <si>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</si>
  <si>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</si>
  <si>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</si>
  <si>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</si>
  <si>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</si>
  <si>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</si>
  <si>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</si>
  <si>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</si>
  <si>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</si>
  <si>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</si>
  <si>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</si>
  <si>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</si>
  <si>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</si>
  <si>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</si>
  <si>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</si>
  <si>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</si>
  <si>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</si>
  <si>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</si>
  <si>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</si>
  <si>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</si>
  <si>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</si>
  <si>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</si>
  <si>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</si>
  <si>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</si>
  <si>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</si>
  <si>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</si>
  <si>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</si>
  <si>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</si>
  <si>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</si>
  <si>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</si>
  <si>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</si>
  <si>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</si>
  <si>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</si>
  <si>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</si>
  <si>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</si>
  <si>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</si>
  <si>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</si>
  <si>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</si>
  <si>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</si>
  <si>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</si>
  <si>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</si>
  <si>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</si>
  <si>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</si>
  <si>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</si>
  <si>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</si>
  <si>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</si>
  <si>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</si>
  <si>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</si>
  <si>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</si>
  <si>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</si>
  <si>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</si>
  <si>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</si>
  <si>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</si>
  <si>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</si>
  <si>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</si>
  <si>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</si>
  <si>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</si>
  <si>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</si>
  <si>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</si>
  <si>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</si>
  <si>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</si>
  <si>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</si>
  <si>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</si>
  <si>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</si>
  <si>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</si>
  <si>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</si>
  <si>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</si>
  <si>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</si>
  <si>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</si>
  <si>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</si>
  <si>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</si>
  <si>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</si>
  <si>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</si>
  <si>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</si>
  <si>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</si>
  <si>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</si>
  <si>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</si>
  <si>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</si>
  <si>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</si>
  <si>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</si>
  <si>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</si>
  <si>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</si>
  <si>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</si>
  <si>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</si>
  <si>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</si>
  <si>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</si>
  <si>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</si>
  <si>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</si>
  <si>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</si>
  <si>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</si>
  <si>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</si>
  <si>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</si>
  <si>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</si>
  <si>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</si>
  <si>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</si>
  <si>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</si>
  <si>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</si>
  <si>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</si>
  <si>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</si>
  <si>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</si>
  <si>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</si>
  <si>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</si>
  <si>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</si>
  <si>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</si>
  <si>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</si>
  <si>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</si>
  <si>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</si>
  <si>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</si>
  <si>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</si>
  <si>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</si>
  <si>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</si>
  <si>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</si>
  <si>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</si>
  <si>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</si>
  <si>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</si>
  <si>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</si>
  <si>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</si>
  <si>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</si>
  <si>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</si>
  <si>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</si>
  <si>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</si>
  <si>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</si>
  <si>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</si>
  <si>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</si>
  <si>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</si>
  <si>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</si>
  <si>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</si>
  <si>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</si>
  <si>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</si>
  <si>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</si>
  <si>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</si>
  <si>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</si>
  <si>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</si>
  <si>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</si>
  <si>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</si>
  <si>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</si>
  <si>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</si>
  <si>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</si>
  <si>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</si>
  <si>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</si>
  <si>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</si>
  <si>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</si>
  <si>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</si>
  <si>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</si>
  <si>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</si>
  <si>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</si>
  <si>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</si>
  <si>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</si>
  <si>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</si>
  <si>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</si>
  <si>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</si>
  <si>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</si>
  <si>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</si>
  <si>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</si>
  <si>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</si>
  <si>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</si>
  <si>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</si>
  <si>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</si>
  <si>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</si>
  <si>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</si>
  <si>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</si>
  <si>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</si>
  <si>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</si>
  <si>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</si>
  <si>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</si>
  <si>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</si>
  <si>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</si>
  <si>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</si>
  <si>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</si>
  <si>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</si>
  <si>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</si>
  <si>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</si>
  <si>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</si>
  <si>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</si>
  <si>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</si>
  <si>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</si>
  <si>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</si>
  <si>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</si>
  <si>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</si>
  <si>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</si>
  <si>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</si>
  <si>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</si>
  <si>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</si>
  <si>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</si>
  <si>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</si>
  <si>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</si>
  <si>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</si>
  <si>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</si>
  <si>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</si>
  <si>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</si>
  <si>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</si>
  <si>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</si>
  <si>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</si>
  <si>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</si>
  <si>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</si>
  <si>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</si>
  <si>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</si>
  <si>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</si>
  <si>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</si>
  <si>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</si>
  <si>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</si>
  <si>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</si>
  <si>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</si>
  <si>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</si>
  <si>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</si>
  <si>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</si>
  <si>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</si>
  <si>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</si>
  <si>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</si>
  <si>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</si>
  <si>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</si>
  <si>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</si>
  <si>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</si>
  <si>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</si>
  <si>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</si>
  <si>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</si>
  <si>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</si>
  <si>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</si>
  <si>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</si>
  <si>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</si>
  <si>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</si>
  <si>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</si>
  <si>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</si>
  <si>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</si>
  <si>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</si>
  <si>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</si>
  <si>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</si>
  <si>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</si>
  <si>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</si>
  <si>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</si>
  <si>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</si>
  <si>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</si>
  <si>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</si>
  <si>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</si>
  <si>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</si>
  <si>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</si>
  <si>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</si>
  <si>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</si>
  <si>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</si>
  <si>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</si>
  <si>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</si>
  <si>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</si>
  <si>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</si>
  <si>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</si>
  <si>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</si>
  <si>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</si>
  <si>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</si>
  <si>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</si>
  <si>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</si>
  <si>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</si>
  <si>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</si>
  <si>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</si>
  <si>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</si>
  <si>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</si>
  <si>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</si>
  <si>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</si>
  <si>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</si>
  <si>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</si>
  <si>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</si>
  <si>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</si>
  <si>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</si>
  <si>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</si>
  <si>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</si>
  <si>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</si>
  <si>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</si>
  <si>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</si>
  <si>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</si>
  <si>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</si>
  <si>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</si>
  <si>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</si>
  <si>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</si>
  <si>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</si>
  <si>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</si>
  <si>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</si>
  <si>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</si>
  <si>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</si>
  <si>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</si>
  <si>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</si>
  <si>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</si>
  <si>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</si>
  <si>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</si>
  <si>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</si>
  <si>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</si>
  <si>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</si>
  <si>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</si>
  <si>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</si>
  <si>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</si>
  <si>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</si>
  <si>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</si>
  <si>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</si>
  <si>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</si>
  <si>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</si>
  <si>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</si>
  <si>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</si>
  <si>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</si>
  <si>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</si>
  <si>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</si>
  <si>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</si>
  <si>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</si>
  <si>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</si>
  <si>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</si>
  <si>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</si>
  <si>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</si>
  <si>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</si>
  <si>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</si>
  <si>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</si>
  <si>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</si>
  <si>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</si>
  <si>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</si>
  <si>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</si>
  <si>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</si>
  <si>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</si>
  <si>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</si>
  <si>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</si>
  <si>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</si>
  <si>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</si>
  <si>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</si>
  <si>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</si>
  <si>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</si>
  <si>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</si>
  <si>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</si>
  <si>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</si>
  <si>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</si>
  <si>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</si>
  <si>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</si>
  <si>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</si>
  <si>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</si>
  <si>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</si>
  <si>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</si>
  <si>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</si>
  <si>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</si>
  <si>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</si>
  <si>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</si>
  <si>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</si>
  <si>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</si>
  <si>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</si>
  <si>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</si>
  <si>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</si>
  <si>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</si>
  <si>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</si>
  <si>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</si>
  <si>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</si>
  <si>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</si>
  <si>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</si>
  <si>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</si>
  <si>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</si>
  <si>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</si>
  <si>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</si>
  <si>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</si>
  <si>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</si>
  <si>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</si>
  <si>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</si>
  <si>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</si>
  <si>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</si>
  <si>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</si>
  <si>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</si>
  <si>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</si>
  <si>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</si>
  <si>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</si>
  <si>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</si>
  <si>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</si>
  <si>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</si>
  <si>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</si>
  <si>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</si>
  <si>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</si>
  <si>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</si>
  <si>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</si>
  <si>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</si>
  <si>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</si>
  <si>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</si>
  <si>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</si>
  <si>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</si>
  <si>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</si>
  <si>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</si>
  <si>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</si>
  <si>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</si>
  <si>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</si>
  <si>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</si>
  <si>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</si>
  <si>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</si>
  <si>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</si>
  <si>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</si>
  <si>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</si>
  <si>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</si>
  <si>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</si>
  <si>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</si>
  <si>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</si>
  <si>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</si>
  <si>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</si>
  <si>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</si>
  <si>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</si>
  <si>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</si>
  <si>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</si>
  <si>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</si>
  <si>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</si>
  <si>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</si>
  <si>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</si>
  <si>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</si>
  <si>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</si>
  <si>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</si>
  <si>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</si>
  <si>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</si>
  <si>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</si>
  <si>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</si>
  <si>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</si>
  <si>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</si>
  <si>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</si>
  <si>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</si>
  <si>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</si>
  <si>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</si>
  <si>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</si>
  <si>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</si>
  <si>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</si>
  <si>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</si>
  <si>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</si>
  <si>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</si>
  <si>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</si>
  <si>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</si>
  <si>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</si>
  <si>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</si>
  <si>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</si>
  <si>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</si>
  <si>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</si>
  <si>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</si>
  <si>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</si>
  <si>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</si>
  <si>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</si>
  <si>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</si>
  <si>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</si>
  <si>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</si>
  <si>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</si>
  <si>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</si>
  <si>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</si>
  <si>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</si>
  <si>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</si>
  <si>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</si>
  <si>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</si>
  <si>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</si>
  <si>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</si>
  <si>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</si>
  <si>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</si>
  <si>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</si>
  <si>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</si>
  <si>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</si>
  <si>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</si>
  <si>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</si>
  <si>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</si>
  <si>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</si>
  <si>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</si>
  <si>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</si>
  <si>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</si>
  <si>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</si>
  <si>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</si>
  <si>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</si>
  <si>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</si>
  <si>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</si>
  <si>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</si>
  <si>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</si>
  <si>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</si>
  <si>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</si>
  <si>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</si>
  <si>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</si>
  <si>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</si>
  <si>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</si>
  <si>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</si>
  <si>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</si>
  <si>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</si>
  <si>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</si>
  <si>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</si>
  <si>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</si>
  <si>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</si>
  <si>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</si>
  <si>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</si>
  <si>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</si>
  <si>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</si>
  <si>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</si>
  <si>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</si>
  <si>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</si>
  <si>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</si>
  <si>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</si>
  <si>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</si>
  <si>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</si>
  <si>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</si>
  <si>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</si>
  <si>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</si>
  <si>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</si>
  <si>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</si>
  <si>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</si>
  <si>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</si>
  <si>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</si>
  <si>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</si>
  <si>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</si>
  <si>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</si>
  <si>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</si>
  <si>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</si>
  <si>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</si>
  <si>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</si>
  <si>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</si>
  <si>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</si>
  <si>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</si>
  <si>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</si>
  <si>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</si>
  <si>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</si>
  <si>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</si>
  <si>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</si>
  <si>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</si>
  <si>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</si>
  <si>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</si>
  <si>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</si>
  <si>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</si>
  <si>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</si>
  <si>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</si>
  <si>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</si>
  <si>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</si>
  <si>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</si>
  <si>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</si>
  <si>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</si>
  <si>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</si>
  <si>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</si>
  <si>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</si>
  <si>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</si>
  <si>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</si>
  <si>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</si>
  <si>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</si>
  <si>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</si>
  <si>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</si>
  <si>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</si>
  <si>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</si>
  <si>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</si>
  <si>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</si>
  <si>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</si>
  <si>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</si>
  <si>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</si>
  <si>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</si>
  <si>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</si>
  <si>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</si>
  <si>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</si>
  <si>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</si>
  <si>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</si>
  <si>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</si>
  <si>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</si>
  <si>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</si>
  <si>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</si>
  <si>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</si>
  <si>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</si>
  <si>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</si>
  <si>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</si>
  <si>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</si>
  <si>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</si>
  <si>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</si>
  <si>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</si>
  <si>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</si>
  <si>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</si>
  <si>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</si>
  <si>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</si>
  <si>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</si>
  <si>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</si>
  <si>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</si>
  <si>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</si>
  <si>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</si>
  <si>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</si>
  <si>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</si>
  <si>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</si>
  <si>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</si>
  <si>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</si>
  <si>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</si>
  <si>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</si>
  <si>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</si>
  <si>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</si>
  <si>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</si>
  <si>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</si>
  <si>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</si>
  <si>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</si>
  <si>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</si>
  <si>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</si>
  <si>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</si>
  <si>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</si>
  <si>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</si>
  <si>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</si>
  <si>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</si>
  <si>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</si>
  <si>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</si>
  <si>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</si>
  <si>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</si>
  <si>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</si>
  <si>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</si>
  <si>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</si>
  <si>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</si>
  <si>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</si>
  <si>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</si>
  <si>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</si>
  <si>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</si>
  <si>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</si>
  <si>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</si>
  <si>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</si>
  <si>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</si>
  <si>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</si>
  <si>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</si>
  <si>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</si>
  <si>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</si>
  <si>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</si>
  <si>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</si>
  <si>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</si>
  <si>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</si>
  <si>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</si>
  <si>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</si>
  <si>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</si>
  <si>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</si>
  <si>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</si>
  <si>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</si>
  <si>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</si>
  <si>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</si>
  <si>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</si>
  <si>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</si>
  <si>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</si>
  <si>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</si>
  <si>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</si>
  <si>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</si>
  <si>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</si>
  <si>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</si>
  <si>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</si>
  <si>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</si>
  <si>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</si>
  <si>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</si>
  <si>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</si>
  <si>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</si>
  <si>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</si>
  <si>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</si>
  <si>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</si>
  <si>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</si>
  <si>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</si>
  <si>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</si>
  <si>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</si>
  <si>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</si>
  <si>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</si>
  <si>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</si>
  <si>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</si>
  <si>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</si>
  <si>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</si>
  <si>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</si>
  <si>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</si>
  <si>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</si>
  <si>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</si>
  <si>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</si>
  <si>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</si>
  <si>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</si>
  <si>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</si>
  <si>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</si>
  <si>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</si>
  <si>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</si>
  <si>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</si>
  <si>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</si>
  <si>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</si>
  <si>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</si>
  <si>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</si>
  <si>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</si>
  <si>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</si>
  <si>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</si>
  <si>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</si>
  <si>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</si>
  <si>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</si>
  <si>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</si>
  <si>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</si>
  <si>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</si>
  <si>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</si>
  <si>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</si>
  <si>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</si>
  <si>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</si>
  <si>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</si>
  <si>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</si>
  <si>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</si>
  <si>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</si>
  <si>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</si>
  <si>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</si>
  <si>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</si>
  <si>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</si>
  <si>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</si>
  <si>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</si>
  <si>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</si>
  <si>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</si>
  <si>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</si>
  <si>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</si>
  <si>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</si>
  <si>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</si>
  <si>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</si>
  <si>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</si>
  <si>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</si>
  <si>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</si>
  <si>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</si>
  <si>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</si>
  <si>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</si>
  <si>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</si>
  <si>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</si>
  <si>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</si>
  <si>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</si>
  <si>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</si>
  <si>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</si>
  <si>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</si>
  <si>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</si>
  <si>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</si>
  <si>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</si>
  <si>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</si>
  <si>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</si>
  <si>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</si>
  <si>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</si>
  <si>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</si>
  <si>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</si>
  <si>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</si>
  <si>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</si>
  <si>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</si>
  <si>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</si>
  <si>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</si>
  <si>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</si>
  <si>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</si>
  <si>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</si>
  <si>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</si>
  <si>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</si>
  <si>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</si>
  <si>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</si>
  <si>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</si>
  <si>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</si>
  <si>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</si>
  <si>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</si>
  <si>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</si>
  <si>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</si>
  <si>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</si>
  <si>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</si>
  <si>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</si>
  <si>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</si>
  <si>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</si>
  <si>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</si>
  <si>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</si>
  <si>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</si>
  <si>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</si>
  <si>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</si>
  <si>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</si>
  <si>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</si>
  <si>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</si>
  <si>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</si>
  <si>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</si>
  <si>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</si>
  <si>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</si>
  <si>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</si>
  <si>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</si>
  <si>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</si>
  <si>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</si>
  <si>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</si>
  <si>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</si>
  <si>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</si>
  <si>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</si>
  <si>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</si>
  <si>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</si>
  <si>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</si>
  <si>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</si>
  <si>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</si>
  <si>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</si>
  <si>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</si>
  <si>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</si>
  <si>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</si>
  <si>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</si>
  <si>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</si>
  <si>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</si>
  <si>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</si>
  <si>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</si>
  <si>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</si>
  <si>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</si>
  <si>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</si>
  <si>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</si>
  <si>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</si>
  <si>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</si>
  <si>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</si>
  <si>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</si>
  <si>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</si>
  <si>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</si>
  <si>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</si>
  <si>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</si>
  <si>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</si>
  <si>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</si>
  <si>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</si>
  <si>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</si>
  <si>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</si>
  <si>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</si>
  <si>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</si>
  <si>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</si>
  <si>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</si>
  <si>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</si>
  <si>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</si>
  <si>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</si>
  <si>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</si>
  <si>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</si>
  <si>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</si>
  <si>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</si>
  <si>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</si>
  <si>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</si>
  <si>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</si>
  <si>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</si>
  <si>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</si>
  <si>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</si>
  <si>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</si>
  <si>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</si>
  <si>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</si>
  <si>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</si>
  <si>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</si>
  <si>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</si>
  <si>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</si>
  <si>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</si>
  <si>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</si>
  <si>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</si>
  <si>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</si>
  <si>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</si>
  <si>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</si>
  <si>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</si>
  <si>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</si>
  <si>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</si>
  <si>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</si>
  <si>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</si>
  <si>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</si>
  <si>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</si>
  <si>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</si>
  <si>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</si>
  <si>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</si>
  <si>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</si>
  <si>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</si>
  <si>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</si>
  <si>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</si>
  <si>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</si>
  <si>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</si>
  <si>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</si>
  <si>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</si>
  <si>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</si>
  <si>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</si>
  <si>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</si>
  <si>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</si>
  <si>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</si>
  <si>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</si>
  <si>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</si>
  <si>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</si>
  <si>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</si>
  <si>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</si>
  <si>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</si>
  <si>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</si>
  <si>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</si>
  <si>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</si>
  <si>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</si>
  <si>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</si>
  <si>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</si>
  <si>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</si>
  <si>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</si>
  <si>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</si>
  <si>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</si>
  <si>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</si>
  <si>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</si>
  <si>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</si>
  <si>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</si>
  <si>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</si>
  <si>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</si>
  <si>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</si>
  <si>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</si>
  <si>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</si>
  <si>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</si>
  <si>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</si>
  <si>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</si>
  <si>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</si>
  <si>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</si>
  <si>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</si>
  <si>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</si>
  <si>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</si>
  <si>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</si>
  <si>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</si>
  <si>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</si>
  <si>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</si>
  <si>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</si>
  <si>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</si>
  <si>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</si>
  <si>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</si>
  <si>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</si>
  <si>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</si>
  <si>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</si>
  <si>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</si>
  <si>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</si>
  <si>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</si>
  <si>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</si>
  <si>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</si>
  <si>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</si>
  <si>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</si>
  <si>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</si>
  <si>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</si>
  <si>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</si>
  <si>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</si>
  <si>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</si>
  <si>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</si>
  <si>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</si>
  <si>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</si>
  <si>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</si>
  <si>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</si>
  <si>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</si>
  <si>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</si>
  <si>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</si>
  <si>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</si>
  <si>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</si>
  <si>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</si>
  <si>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</si>
  <si>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</si>
  <si>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</si>
  <si>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</si>
  <si>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</si>
  <si>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</si>
  <si>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</si>
  <si>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</si>
  <si>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</si>
  <si>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</si>
  <si>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</si>
  <si>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</si>
  <si>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</si>
  <si>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</si>
  <si>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</si>
  <si>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</si>
  <si>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</si>
  <si>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</si>
  <si>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</si>
  <si>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</si>
  <si>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</si>
  <si>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</si>
  <si>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</si>
  <si>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</si>
  <si>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</si>
  <si>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</si>
  <si>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</si>
  <si>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</si>
  <si>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</si>
  <si>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</si>
  <si>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</si>
  <si>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</si>
  <si>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</si>
  <si>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</si>
  <si>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</si>
  <si>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</si>
  <si>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</si>
  <si>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</si>
  <si>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</si>
  <si>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</si>
  <si>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</si>
  <si>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</si>
  <si>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</si>
  <si>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</si>
  <si>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</si>
  <si>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</si>
  <si>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</si>
  <si>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</si>
  <si>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</si>
  <si>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</si>
  <si>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</si>
  <si>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</si>
  <si>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</si>
  <si>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</si>
  <si>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</si>
  <si>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</si>
  <si>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</si>
  <si>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</si>
  <si>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</si>
  <si>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</si>
  <si>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</si>
  <si>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</si>
  <si>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</si>
  <si>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</si>
  <si>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</si>
  <si>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</si>
  <si>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</si>
  <si>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</si>
  <si>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</si>
  <si>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</si>
  <si>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</si>
  <si>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</si>
  <si>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</si>
  <si>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</si>
  <si>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</si>
  <si>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</si>
  <si>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</si>
  <si>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</si>
  <si>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</si>
  <si>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</si>
  <si>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</si>
  <si>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</si>
  <si>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</si>
  <si>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</si>
  <si>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</si>
  <si>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</si>
  <si>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</si>
  <si>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</si>
  <si>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</si>
  <si>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</si>
  <si>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</si>
  <si>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</si>
  <si>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</si>
  <si>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</si>
  <si>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</si>
  <si>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</si>
  <si>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</si>
  <si>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</si>
  <si>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</si>
  <si>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</si>
  <si>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</si>
  <si>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</si>
  <si>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</si>
  <si>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</si>
  <si>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</si>
  <si>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</si>
  <si>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</si>
  <si>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</si>
  <si>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</si>
  <si>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</si>
  <si>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</si>
  <si>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</si>
  <si>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</si>
  <si>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</si>
  <si>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</si>
  <si>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</si>
  <si>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</si>
  <si>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</si>
  <si>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</si>
  <si>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</si>
  <si>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</si>
  <si>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</si>
  <si>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</si>
  <si>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</si>
  <si>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</si>
  <si>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</si>
  <si>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</si>
  <si>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</si>
  <si>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</si>
  <si>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</si>
  <si>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</si>
  <si>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</si>
  <si>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</si>
  <si>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</si>
  <si>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</si>
  <si>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</si>
  <si>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</si>
  <si>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</si>
  <si>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</si>
  <si>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</si>
  <si>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</si>
  <si>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</si>
  <si>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</si>
  <si>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</si>
  <si>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</si>
  <si>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</si>
  <si>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</si>
  <si>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</si>
  <si>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</si>
  <si>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</si>
  <si>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</si>
  <si>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</si>
  <si>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</si>
  <si>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</si>
  <si>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</si>
  <si>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</si>
  <si>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</si>
  <si>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</si>
  <si>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</si>
  <si>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</si>
  <si>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</si>
  <si>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</si>
  <si>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</si>
  <si>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</si>
  <si>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</si>
  <si>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</si>
  <si>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</si>
  <si>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</si>
  <si>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</si>
  <si>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</si>
  <si>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</si>
  <si>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</si>
  <si>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</si>
  <si>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</si>
  <si>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</si>
  <si>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</si>
  <si>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</si>
  <si>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</si>
  <si>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</si>
  <si>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</si>
  <si>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</si>
  <si>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</si>
  <si>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</si>
  <si>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</si>
  <si>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</si>
  <si>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</si>
  <si>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</si>
  <si>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</si>
  <si>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</si>
  <si>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</si>
  <si>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</si>
  <si>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</si>
  <si>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</si>
  <si>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</si>
  <si>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</si>
  <si>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</si>
  <si>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</si>
  <si>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</si>
  <si>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</si>
  <si>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</si>
  <si>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</si>
  <si>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</si>
  <si>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</si>
  <si>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</si>
  <si>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</si>
  <si>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</si>
  <si>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</si>
  <si>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</si>
  <si>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</si>
  <si>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</si>
  <si>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</si>
  <si>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</si>
  <si>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</si>
  <si>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</si>
  <si>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</si>
  <si>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</si>
  <si>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</si>
  <si>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</si>
  <si>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</si>
  <si>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</si>
  <si>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</si>
  <si>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</si>
  <si>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</si>
  <si>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</si>
  <si>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</si>
  <si>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</si>
  <si>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</si>
  <si>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</si>
  <si>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</si>
  <si>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</si>
  <si>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</si>
  <si>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</si>
  <si>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</si>
  <si>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</si>
  <si>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</si>
  <si>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</si>
  <si>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</si>
  <si>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</si>
  <si>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</si>
  <si>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</si>
  <si>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</si>
  <si>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</si>
  <si>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</si>
  <si>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</si>
  <si>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</si>
  <si>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</si>
  <si>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</si>
  <si>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</si>
  <si>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</si>
  <si>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</si>
  <si>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</si>
  <si>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</si>
  <si>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</si>
  <si>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</si>
  <si>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</si>
  <si>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</si>
  <si>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</si>
  <si>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</si>
  <si>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</si>
  <si>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</si>
  <si>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</si>
  <si>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</si>
  <si>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</si>
  <si>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</si>
  <si>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</si>
  <si>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</si>
  <si>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</si>
  <si>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</si>
  <si>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</si>
  <si>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</si>
  <si>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</si>
  <si>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</si>
  <si>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</si>
  <si>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</si>
  <si>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</si>
  <si>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</si>
  <si>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</si>
  <si>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</si>
  <si>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</si>
  <si>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</si>
  <si>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</si>
  <si>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</si>
  <si>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</si>
  <si>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</si>
  <si>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</si>
  <si>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</si>
  <si>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</si>
  <si>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</si>
  <si>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</si>
  <si>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</si>
  <si>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</si>
  <si>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</si>
  <si>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</si>
  <si>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</si>
  <si>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</si>
  <si>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</si>
  <si>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</si>
  <si>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</si>
  <si>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</si>
  <si>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</si>
  <si>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</si>
  <si>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</si>
  <si>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</si>
  <si>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</si>
  <si>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</si>
  <si>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</si>
  <si>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</si>
  <si>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</si>
  <si>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</si>
  <si>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</si>
  <si>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</si>
  <si>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</si>
  <si>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</si>
  <si>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</si>
  <si>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</si>
  <si>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</si>
  <si>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</si>
  <si>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</si>
  <si>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</si>
  <si>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</si>
  <si>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</si>
  <si>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</si>
  <si>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</si>
  <si>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</si>
  <si>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</si>
  <si>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</si>
  <si>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</si>
  <si>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</si>
  <si>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</si>
  <si>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</si>
  <si>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</si>
  <si>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</si>
  <si>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</si>
  <si>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</si>
  <si>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</si>
  <si>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</si>
  <si>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</si>
  <si>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</si>
  <si>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</si>
  <si>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</si>
  <si>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</si>
  <si>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</si>
  <si>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</si>
  <si>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</si>
  <si>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</si>
  <si>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</si>
  <si>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</si>
  <si>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</si>
  <si>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</si>
  <si>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</si>
  <si>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</si>
  <si>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</si>
  <si>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</si>
  <si>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</si>
  <si>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</si>
  <si>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</si>
  <si>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</si>
  <si>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</si>
  <si>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</si>
  <si>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</si>
  <si>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</si>
  <si>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</si>
  <si>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</si>
  <si>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</si>
  <si>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</si>
  <si>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</si>
  <si>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</si>
  <si>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</si>
  <si>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</si>
  <si>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</si>
  <si>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</si>
  <si>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</si>
  <si>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</si>
  <si>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</si>
  <si>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</si>
  <si>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</si>
  <si>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</si>
  <si>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</si>
  <si>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</si>
  <si>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</si>
  <si>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</si>
  <si>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</si>
  <si>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</si>
  <si>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</si>
  <si>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</si>
  <si>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</si>
  <si>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</si>
  <si>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</si>
  <si>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</si>
  <si>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</si>
  <si>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</si>
  <si>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</si>
  <si>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</si>
  <si>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</si>
  <si>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</si>
  <si>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</si>
  <si>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</si>
  <si>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</si>
  <si>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</si>
  <si>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</si>
  <si>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</si>
  <si>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</si>
  <si>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</si>
  <si>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</si>
  <si>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</si>
  <si>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</si>
  <si>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</si>
  <si>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</si>
  <si>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</si>
  <si>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</si>
  <si>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</si>
  <si>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</si>
  <si>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</si>
  <si>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</si>
  <si>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</si>
  <si>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</si>
  <si>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</si>
  <si>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</si>
  <si>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</si>
  <si>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</si>
  <si>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</si>
  <si>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</si>
  <si>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</si>
  <si>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</si>
  <si>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</si>
  <si>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</si>
  <si>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</si>
  <si>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</si>
  <si>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</si>
  <si>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</si>
  <si>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</si>
  <si>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</si>
  <si>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</si>
  <si>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</si>
  <si>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</si>
  <si>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</si>
  <si>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</si>
  <si>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</si>
  <si>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</si>
  <si>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</si>
  <si>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</si>
  <si>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</si>
  <si>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</si>
  <si>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</si>
  <si>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</si>
  <si>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</si>
  <si>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</si>
  <si>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</si>
  <si>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</si>
  <si>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</si>
  <si>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</si>
  <si>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</si>
  <si>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</si>
  <si>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</si>
  <si>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</si>
  <si>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</si>
  <si>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</si>
  <si>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</si>
  <si>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</si>
  <si>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</si>
  <si>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</si>
  <si>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</si>
  <si>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</si>
  <si>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</si>
  <si>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</si>
  <si>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</si>
  <si>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</si>
  <si>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</si>
  <si>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</si>
  <si>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</si>
  <si>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</si>
  <si>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</si>
  <si>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</si>
  <si>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</si>
  <si>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</si>
  <si>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</si>
  <si>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</si>
  <si>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</si>
  <si>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</si>
  <si>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</si>
  <si>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</si>
  <si>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</si>
  <si>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</si>
  <si>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</si>
  <si>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</si>
  <si>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</si>
  <si>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</si>
  <si>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</si>
  <si>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</si>
  <si>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</si>
  <si>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</si>
  <si>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</si>
  <si>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</si>
  <si>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</si>
  <si>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</si>
  <si>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</si>
  <si>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</si>
  <si>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</si>
  <si>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</si>
  <si>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</si>
  <si>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</si>
  <si>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</si>
  <si>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</si>
  <si>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</si>
  <si>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</si>
  <si>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</si>
  <si>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</si>
  <si>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</si>
  <si>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</si>
  <si>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</si>
  <si>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</si>
  <si>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</si>
  <si>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</si>
  <si>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</si>
  <si>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</si>
  <si>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</si>
  <si>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</si>
  <si>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</si>
  <si>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</si>
  <si>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</si>
  <si>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</si>
  <si>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</si>
  <si>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</si>
  <si>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</si>
  <si>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</si>
  <si>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</si>
  <si>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</si>
  <si>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</si>
  <si>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</si>
  <si>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</si>
  <si>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</si>
  <si>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</si>
  <si>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</si>
  <si>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</si>
  <si>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</si>
  <si>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</si>
  <si>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</si>
  <si>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</si>
  <si>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</si>
  <si>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</si>
  <si>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</si>
  <si>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</si>
  <si>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</si>
  <si>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</si>
  <si>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</si>
  <si>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</si>
  <si>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</si>
  <si>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</si>
  <si>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</si>
  <si>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</si>
  <si>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</si>
  <si>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</si>
  <si>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</si>
  <si>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</si>
  <si>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</si>
  <si>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</si>
  <si>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</si>
  <si>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</si>
  <si>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</si>
  <si>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</si>
  <si>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</si>
  <si>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</si>
  <si>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</si>
  <si>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</si>
  <si>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</si>
  <si>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</si>
  <si>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</si>
  <si>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</si>
  <si>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</si>
  <si>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</si>
  <si>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</si>
  <si>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</si>
  <si>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</si>
  <si>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</si>
  <si>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</si>
  <si>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</si>
  <si>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</si>
  <si>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</si>
  <si>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</si>
  <si>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</si>
  <si>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</si>
  <si>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</si>
  <si>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</si>
  <si>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</si>
  <si>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</si>
  <si>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</si>
  <si>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</si>
  <si>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</si>
  <si>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</si>
  <si>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</si>
  <si>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</si>
  <si>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</si>
  <si>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</si>
  <si>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</si>
  <si>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</si>
  <si>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</si>
  <si>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</si>
  <si>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</si>
  <si>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</si>
  <si>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</si>
  <si>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</si>
  <si>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</si>
  <si>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</si>
  <si>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</si>
  <si>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</si>
  <si>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</si>
  <si>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</si>
  <si>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</si>
  <si>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</si>
  <si>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</si>
  <si>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</si>
  <si>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</si>
  <si>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</si>
  <si>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</si>
  <si>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</si>
  <si>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</si>
  <si>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</si>
  <si>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</si>
  <si>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</si>
  <si>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</si>
  <si>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</si>
  <si>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</si>
  <si>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</si>
  <si>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</si>
  <si>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</si>
  <si>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</si>
  <si>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</si>
  <si>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</si>
  <si>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</si>
  <si>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</si>
  <si>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</si>
  <si>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</si>
  <si>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</si>
  <si>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</si>
  <si>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</si>
  <si>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</si>
  <si>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</si>
  <si>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</si>
  <si>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</si>
  <si>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</si>
  <si>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</si>
  <si>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</si>
  <si>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</si>
  <si>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</si>
  <si>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</si>
  <si>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</si>
  <si>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</si>
  <si>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</si>
  <si>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</si>
  <si>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</si>
  <si>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</si>
  <si>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</si>
  <si>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</si>
  <si>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</si>
  <si>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</si>
  <si>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</si>
  <si>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</si>
  <si>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</si>
  <si>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</si>
  <si>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</si>
  <si>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</si>
  <si>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</si>
  <si>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</si>
  <si>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</si>
  <si>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</si>
  <si>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</si>
  <si>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</si>
  <si>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</si>
  <si>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</si>
  <si>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</si>
  <si>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</si>
  <si>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</si>
  <si>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</si>
  <si>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</si>
  <si>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</si>
  <si>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</si>
  <si>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</si>
  <si>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</si>
  <si>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</si>
  <si>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</si>
  <si>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</si>
  <si>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</si>
  <si>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</si>
  <si>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</si>
  <si>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</si>
  <si>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</si>
  <si>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</si>
  <si>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</si>
  <si>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</si>
  <si>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</si>
  <si>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</si>
  <si>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</si>
  <si>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</si>
  <si>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</si>
  <si>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</si>
  <si>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</si>
  <si>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</si>
  <si>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</si>
  <si>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</si>
  <si>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</si>
  <si>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</si>
  <si>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</si>
  <si>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</si>
  <si>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</si>
  <si>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</si>
  <si>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</si>
  <si>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</si>
  <si>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</si>
  <si>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</si>
  <si>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</si>
  <si>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</si>
  <si>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</si>
  <si>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</si>
  <si>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</si>
  <si>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</si>
  <si>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</si>
  <si>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</si>
  <si>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</si>
  <si>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</si>
  <si>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</si>
  <si>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</si>
  <si>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</si>
  <si>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</si>
  <si>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</si>
  <si>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</si>
  <si>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</si>
  <si>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</si>
  <si>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</si>
  <si>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</si>
  <si>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</si>
  <si>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</si>
  <si>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</si>
  <si>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</si>
  <si>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</si>
  <si>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</si>
  <si>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</si>
  <si>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</si>
  <si>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</si>
  <si>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</si>
  <si>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</si>
  <si>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</si>
  <si>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</si>
  <si>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</si>
  <si>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</si>
  <si>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</si>
  <si>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</si>
  <si>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</si>
  <si>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</si>
  <si>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</si>
  <si>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</si>
  <si>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</si>
  <si>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</si>
  <si>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</si>
  <si>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</si>
  <si>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</si>
  <si>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</si>
  <si>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</si>
  <si>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</si>
  <si>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</si>
  <si>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</si>
  <si>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</si>
  <si>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</si>
  <si>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</si>
  <si>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</si>
  <si>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</si>
  <si>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</si>
  <si>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</si>
  <si>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</si>
  <si>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</si>
  <si>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</si>
  <si>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</si>
  <si>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</si>
  <si>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</si>
  <si>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</si>
  <si>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</si>
  <si>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</si>
  <si>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</si>
  <si>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</si>
  <si>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</si>
  <si>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</si>
  <si>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</si>
  <si>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</si>
  <si>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</si>
  <si>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</si>
  <si>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</si>
  <si>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</si>
  <si>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</si>
  <si>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</si>
  <si>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</si>
  <si>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</si>
  <si>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</si>
  <si>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</si>
  <si>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</si>
  <si>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</si>
  <si>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</si>
  <si>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</si>
  <si>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</si>
  <si>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</si>
  <si>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</si>
  <si>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</si>
  <si>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</si>
  <si>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</si>
  <si>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</si>
  <si>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</si>
  <si>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</si>
  <si>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</si>
  <si>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</si>
  <si>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</si>
  <si>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</si>
  <si>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</si>
  <si>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</si>
  <si>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</si>
  <si>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</si>
  <si>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</si>
  <si>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</si>
  <si>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</si>
  <si>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</si>
  <si>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</si>
  <si>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</si>
  <si>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</si>
  <si>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</si>
  <si>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</si>
  <si>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</si>
  <si>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</si>
  <si>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</si>
  <si>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</si>
  <si>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</si>
  <si>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</si>
  <si>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</si>
  <si>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</si>
  <si>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</si>
  <si>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</si>
  <si>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</si>
  <si>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</si>
  <si>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</si>
  <si>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</si>
  <si>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</si>
  <si>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</si>
  <si>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</si>
  <si>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</si>
  <si>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</si>
  <si>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</si>
  <si>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</si>
  <si>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</si>
  <si>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</si>
  <si>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</si>
  <si>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</si>
  <si>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</si>
  <si>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</si>
  <si>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</si>
  <si>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</si>
  <si>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</si>
  <si>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</si>
  <si>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</si>
  <si>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</si>
  <si>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</si>
  <si>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</si>
  <si>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</si>
  <si>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</si>
  <si>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</si>
  <si>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</si>
  <si>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</si>
  <si>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</si>
  <si>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</si>
  <si>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</si>
  <si>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</si>
  <si>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</si>
  <si>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</si>
  <si>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</si>
  <si>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</si>
  <si>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</si>
  <si>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</si>
  <si>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</si>
  <si>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</si>
  <si>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</si>
  <si>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</si>
  <si>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</si>
  <si>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</si>
  <si>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</si>
  <si>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</si>
  <si>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</si>
  <si>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</si>
  <si>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</si>
  <si>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</si>
  <si>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</si>
  <si>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</si>
  <si>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</si>
  <si>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</si>
  <si>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</si>
  <si>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</si>
  <si>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</si>
  <si>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</si>
  <si>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</si>
  <si>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</si>
  <si>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</si>
  <si>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</si>
  <si>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</si>
  <si>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</si>
  <si>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</si>
  <si>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</si>
  <si>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</si>
  <si>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</si>
  <si>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</si>
  <si>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</si>
  <si>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</si>
  <si>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</si>
  <si>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</si>
  <si>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</si>
  <si>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</si>
  <si>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</si>
  <si>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</si>
  <si>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</si>
  <si>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</si>
  <si>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</si>
  <si>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</si>
  <si>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</si>
  <si>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</si>
  <si>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</si>
  <si>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</si>
  <si>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</si>
  <si>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</si>
  <si>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</si>
  <si>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</si>
  <si>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</si>
  <si>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</si>
  <si>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</si>
  <si>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</si>
  <si>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</si>
  <si>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</si>
  <si>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</si>
  <si>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</si>
  <si>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</si>
  <si>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</si>
  <si>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</si>
  <si>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</si>
  <si>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</si>
  <si>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</si>
  <si>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</si>
  <si>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</si>
  <si>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</si>
  <si>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</si>
  <si>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</si>
  <si>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</si>
  <si>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</si>
  <si>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</si>
  <si>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</si>
  <si>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</si>
  <si>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</si>
  <si>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</si>
  <si>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</si>
  <si>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</si>
  <si>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</si>
  <si>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</si>
  <si>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</si>
  <si>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</si>
  <si>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</si>
  <si>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</si>
  <si>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</si>
  <si>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</si>
  <si>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</si>
  <si>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</si>
  <si>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</si>
  <si>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</si>
  <si>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</si>
  <si>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</si>
  <si>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</si>
  <si>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</si>
  <si>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</si>
  <si>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</si>
  <si>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</si>
  <si>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</si>
  <si>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</si>
  <si>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</si>
  <si>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</si>
  <si>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</si>
  <si>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</si>
  <si>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</si>
  <si>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</si>
  <si>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</si>
  <si>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</si>
  <si>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</si>
  <si>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</si>
  <si>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</si>
  <si>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</si>
  <si>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</si>
  <si>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</si>
  <si>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</si>
  <si>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</si>
  <si>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</si>
  <si>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</si>
  <si>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</si>
  <si>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</si>
  <si>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</si>
  <si>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</si>
  <si>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</si>
  <si>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</si>
  <si>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</si>
  <si>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</si>
  <si>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</si>
  <si>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</si>
  <si>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</si>
  <si>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</si>
  <si>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</si>
  <si>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</si>
  <si>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</si>
  <si>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</si>
  <si>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</si>
  <si>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</si>
  <si>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</si>
  <si>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</si>
  <si>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</si>
  <si>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</si>
  <si>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</si>
  <si>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</si>
  <si>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</si>
  <si>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</si>
  <si>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</si>
  <si>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</si>
  <si>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</si>
  <si>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</si>
  <si>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</si>
  <si>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</si>
  <si>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</si>
  <si>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</si>
  <si>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</si>
  <si>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</si>
  <si>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</si>
  <si>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</si>
  <si>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</si>
  <si>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</si>
  <si>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</si>
  <si>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</si>
  <si>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</si>
  <si>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</si>
  <si>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</si>
  <si>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</si>
  <si>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</si>
  <si>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</si>
  <si>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</si>
  <si>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</si>
  <si>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</si>
  <si>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</si>
  <si>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</si>
  <si>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</si>
  <si>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</si>
  <si>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</si>
  <si>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</si>
  <si>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</si>
  <si>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</si>
  <si>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</si>
  <si>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</si>
  <si>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</si>
  <si>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</si>
  <si>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</si>
  <si>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</si>
  <si>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</si>
  <si>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</si>
  <si>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</si>
  <si>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</si>
  <si>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</si>
  <si>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</si>
  <si>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</si>
  <si>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</si>
  <si>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</si>
  <si>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</si>
  <si>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</si>
  <si>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</si>
  <si>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</si>
  <si>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</si>
  <si>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</si>
  <si>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</si>
  <si>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</si>
  <si>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</si>
  <si>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</si>
  <si>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</si>
  <si>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</si>
  <si>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</si>
  <si>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</si>
  <si>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</si>
  <si>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</si>
  <si>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</si>
  <si>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</si>
  <si>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</si>
  <si>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</si>
  <si>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</si>
  <si>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</si>
  <si>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</si>
  <si>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</si>
  <si>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</si>
  <si>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</si>
  <si>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</si>
  <si>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</si>
  <si>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</si>
  <si>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</si>
  <si>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</si>
  <si>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</si>
  <si>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</si>
  <si>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</si>
  <si>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</si>
  <si>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</si>
  <si>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</si>
  <si>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</si>
  <si>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</si>
  <si>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</si>
  <si>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</si>
  <si>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</si>
  <si>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</si>
  <si>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</si>
  <si>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</si>
  <si>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</si>
  <si>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</si>
  <si>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</si>
  <si>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</si>
  <si>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</si>
  <si>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</si>
  <si>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</si>
  <si>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</si>
  <si>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</si>
  <si>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</si>
  <si>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</si>
  <si>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</si>
  <si>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</si>
  <si>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</si>
  <si>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</si>
  <si>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</si>
  <si>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</si>
  <si>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</si>
  <si>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</si>
  <si>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</si>
  <si>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</si>
  <si>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</si>
  <si>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</si>
  <si>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</si>
  <si>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</si>
  <si>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</si>
  <si>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</si>
  <si>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</si>
  <si>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</si>
  <si>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</si>
  <si>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</si>
  <si>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</si>
  <si>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</si>
  <si>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</si>
  <si>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</si>
  <si>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</si>
  <si>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</si>
  <si>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</si>
  <si>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</si>
  <si>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</si>
  <si>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</si>
  <si>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</si>
  <si>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</si>
  <si>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</si>
  <si>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</si>
  <si>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</si>
  <si>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</si>
  <si>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</si>
  <si>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</si>
  <si>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</si>
  <si>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</si>
  <si>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</si>
  <si>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</si>
  <si>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</si>
  <si>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</si>
  <si>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</si>
  <si>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</si>
  <si>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</si>
  <si>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</si>
  <si>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</si>
  <si>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</si>
  <si>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</si>
  <si>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</si>
  <si>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</si>
  <si>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</si>
  <si>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</si>
  <si>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</si>
  <si>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</si>
  <si>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</si>
  <si>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</si>
  <si>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</si>
  <si>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</si>
  <si>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</si>
  <si>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</si>
  <si>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</si>
  <si>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</si>
  <si>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</si>
  <si>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</si>
  <si>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</si>
  <si>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</si>
  <si>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</si>
  <si>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</si>
  <si>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</si>
  <si>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</si>
  <si>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</si>
  <si>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</si>
  <si>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</si>
  <si>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</si>
  <si>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</si>
  <si>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</si>
  <si>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</si>
  <si>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</si>
  <si>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</si>
  <si>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</si>
  <si>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</si>
  <si>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</si>
  <si>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</si>
  <si>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</si>
  <si>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</si>
  <si>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</si>
  <si>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</si>
  <si>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</si>
  <si>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</si>
  <si>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</si>
  <si>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</si>
  <si>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</si>
  <si>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</si>
  <si>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</si>
  <si>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</si>
  <si>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</si>
  <si>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</si>
  <si>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</si>
  <si>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</si>
  <si>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</si>
  <si>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</si>
  <si>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</si>
  <si>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</si>
  <si>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</si>
  <si>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</si>
  <si>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</si>
  <si>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</si>
  <si>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</si>
  <si>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</si>
  <si>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</si>
  <si>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</si>
  <si>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</si>
  <si>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</si>
  <si>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</si>
  <si>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</si>
  <si>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</si>
  <si>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</si>
  <si>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</si>
  <si>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</si>
  <si>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</si>
  <si>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</si>
  <si>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</si>
  <si>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</si>
  <si>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</si>
  <si>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</si>
  <si>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</si>
  <si>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</si>
  <si>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</si>
  <si>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</si>
  <si>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</si>
  <si>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</si>
  <si>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</si>
  <si>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</si>
  <si>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</si>
  <si>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</si>
  <si>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</si>
  <si>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</si>
  <si>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</si>
  <si>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</si>
  <si>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</si>
  <si>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</si>
  <si>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</si>
  <si>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</si>
  <si>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</si>
  <si>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</si>
  <si>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</si>
  <si>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</si>
  <si>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</si>
  <si>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</si>
  <si>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</si>
  <si>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</si>
  <si>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</si>
  <si>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</si>
  <si>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</si>
  <si>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</si>
  <si>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</si>
  <si>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</si>
  <si>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</si>
  <si>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</si>
  <si>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</si>
  <si>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</si>
  <si>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</si>
  <si>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</si>
  <si>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</si>
  <si>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</si>
  <si>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</si>
  <si>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</si>
  <si>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</si>
  <si>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</si>
  <si>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</si>
  <si>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</si>
  <si>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</si>
  <si>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</si>
  <si>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</si>
  <si>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</si>
  <si>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</si>
  <si>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</si>
  <si>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</si>
  <si>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</si>
  <si>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</si>
  <si>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</si>
  <si>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</si>
  <si>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</si>
  <si>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</si>
  <si>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</si>
  <si>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</si>
  <si>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</si>
  <si>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</si>
  <si>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</si>
  <si>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</si>
  <si>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</si>
  <si>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</si>
  <si>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</si>
  <si>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</si>
  <si>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</si>
  <si>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</si>
  <si>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</si>
  <si>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</si>
  <si>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</si>
  <si>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</si>
  <si>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</si>
  <si>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</si>
  <si>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</si>
  <si>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</si>
  <si>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</si>
  <si>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</si>
  <si>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</si>
  <si>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</si>
  <si>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</si>
  <si>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</si>
  <si>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</si>
  <si>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</si>
  <si>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</si>
  <si>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</si>
  <si>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</si>
  <si>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</si>
  <si>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</si>
  <si>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</si>
  <si>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</si>
  <si>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</si>
  <si>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</si>
  <si>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</si>
  <si>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</si>
  <si>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</si>
  <si>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</si>
  <si>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</si>
  <si>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</si>
  <si>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</si>
  <si>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</si>
  <si>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</si>
  <si>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</si>
  <si>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</si>
  <si>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</si>
  <si>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</si>
  <si>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</si>
  <si>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</si>
  <si>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</si>
  <si>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</si>
  <si>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</si>
  <si>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</si>
  <si>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</si>
  <si>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</si>
  <si>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</si>
  <si>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</si>
  <si>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</si>
  <si>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</si>
  <si>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</si>
  <si>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</si>
  <si>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</si>
  <si>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</si>
  <si>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</si>
  <si>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</si>
  <si>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</si>
  <si>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</si>
  <si>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</si>
  <si>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</si>
  <si>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</si>
  <si>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</si>
  <si>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</si>
  <si>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</si>
  <si>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</si>
  <si>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</si>
  <si>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</si>
  <si>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</si>
  <si>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</si>
  <si>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</si>
  <si>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</si>
  <si>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</si>
  <si>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</si>
  <si>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</si>
  <si>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</si>
  <si>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</si>
  <si>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</si>
  <si>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</si>
  <si>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</si>
  <si>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</si>
  <si>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</si>
  <si>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</si>
  <si>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</si>
  <si>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</si>
  <si>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</si>
  <si>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</si>
  <si>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</si>
  <si>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</si>
  <si>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</si>
  <si>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</si>
  <si>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</si>
  <si>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</si>
  <si>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</si>
  <si>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</si>
  <si>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</si>
  <si>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</si>
  <si>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</si>
  <si>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</si>
  <si>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</si>
  <si>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</si>
  <si>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</si>
  <si>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</si>
  <si>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</si>
  <si>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</si>
  <si>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</si>
  <si>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</si>
  <si>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</si>
  <si>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</si>
  <si>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</si>
  <si>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</si>
  <si>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</si>
  <si>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</si>
  <si>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</si>
  <si>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</si>
  <si>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</si>
  <si>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</si>
  <si>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</si>
  <si>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</si>
  <si>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</si>
  <si>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</si>
  <si>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</si>
  <si>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</si>
  <si>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</si>
  <si>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</si>
  <si>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</si>
  <si>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</si>
  <si>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</si>
  <si>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</si>
  <si>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</si>
  <si>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</si>
  <si>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</si>
  <si>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</si>
  <si>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</si>
  <si>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</si>
  <si>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</si>
  <si>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</si>
  <si>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</si>
  <si>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</si>
  <si>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</si>
  <si>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</si>
  <si>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</si>
  <si>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</si>
  <si>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</si>
  <si>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</si>
  <si>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</si>
  <si>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</si>
  <si>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</si>
  <si>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</si>
  <si>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</si>
  <si>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</si>
  <si>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</si>
  <si>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</si>
  <si>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</si>
  <si>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</si>
  <si>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</si>
  <si>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</si>
  <si>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</si>
  <si>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</si>
  <si>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</si>
  <si>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</si>
  <si>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</si>
  <si>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</si>
  <si>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</si>
  <si>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</si>
  <si>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</si>
  <si>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</si>
  <si>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</si>
  <si>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</si>
  <si>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</si>
  <si>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</si>
  <si>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</si>
  <si>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</si>
  <si>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</si>
  <si>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</si>
  <si>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</si>
  <si>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</si>
  <si>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</si>
  <si>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</si>
  <si>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</si>
  <si>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</si>
  <si>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</si>
  <si>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</si>
  <si>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</si>
  <si>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</si>
  <si>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</si>
  <si>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</si>
  <si>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</si>
  <si>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</si>
  <si>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</si>
  <si>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</si>
  <si>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</si>
  <si>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</si>
  <si>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</si>
  <si>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</si>
  <si>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</si>
  <si>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</si>
  <si>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</si>
  <si>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</si>
  <si>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</si>
  <si>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</si>
  <si>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</si>
  <si>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</si>
  <si>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</si>
  <si>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</si>
  <si>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</si>
  <si>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</si>
  <si>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</si>
  <si>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</si>
  <si>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</si>
  <si>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</si>
  <si>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</si>
  <si>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</si>
  <si>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</si>
  <si>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</si>
  <si>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</si>
  <si>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</si>
  <si>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</si>
  <si>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</si>
  <si>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</si>
  <si>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</si>
  <si>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</si>
  <si>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</si>
  <si>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</si>
  <si>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</si>
  <si>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</si>
  <si>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</si>
  <si>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</si>
  <si>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</si>
  <si>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</si>
  <si>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</si>
  <si>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</si>
  <si>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</si>
  <si>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</si>
  <si>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</si>
  <si>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</si>
  <si>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</si>
  <si>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</si>
  <si>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</si>
  <si>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</si>
  <si>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</si>
  <si>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</si>
  <si>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</si>
  <si>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</si>
  <si>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</si>
  <si>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</si>
  <si>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</si>
  <si>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</si>
  <si>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</si>
  <si>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</si>
  <si>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</si>
  <si>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</si>
  <si>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</si>
  <si>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</si>
  <si>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</si>
  <si>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</si>
  <si>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</si>
  <si>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</si>
  <si>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</si>
  <si>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</si>
  <si>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</si>
  <si>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</si>
  <si>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</si>
  <si>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</si>
  <si>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</si>
  <si>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</si>
  <si>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</si>
  <si>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</si>
  <si>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</si>
  <si>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</si>
  <si>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</si>
  <si>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</si>
  <si>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</si>
  <si>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</si>
  <si>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</si>
  <si>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</si>
  <si>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</si>
  <si>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</si>
  <si>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</si>
  <si>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</si>
  <si>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</si>
  <si>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</si>
  <si>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</si>
  <si>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</si>
  <si>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</si>
  <si>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</si>
  <si>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</si>
  <si>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</si>
  <si>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</si>
  <si>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</si>
  <si>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</si>
  <si>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</si>
  <si>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</si>
  <si>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</si>
  <si>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</si>
  <si>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</si>
  <si>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</si>
  <si>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</si>
  <si>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</si>
  <si>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</si>
  <si>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</si>
  <si>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</si>
  <si>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</si>
  <si>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</si>
  <si>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</si>
  <si>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</si>
  <si>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</si>
  <si>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</si>
  <si>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</si>
  <si>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</si>
  <si>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</si>
  <si>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</si>
  <si>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</si>
  <si>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</si>
  <si>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</si>
  <si>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</si>
  <si>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</si>
  <si>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</si>
  <si>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</si>
  <si>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</si>
  <si>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</si>
  <si>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</si>
  <si>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</si>
  <si>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</si>
  <si>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</si>
  <si>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</si>
  <si>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</si>
  <si>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</si>
  <si>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</si>
  <si>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</si>
  <si>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</si>
  <si>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</si>
  <si>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</si>
  <si>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</si>
  <si>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</si>
  <si>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</si>
  <si>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</si>
  <si>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</si>
  <si>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</si>
  <si>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</si>
  <si>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</si>
  <si>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</si>
  <si>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</si>
  <si>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</si>
  <si>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</si>
  <si>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</si>
  <si>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</si>
  <si>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</si>
  <si>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</si>
  <si>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</si>
  <si>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</si>
  <si>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</si>
  <si>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</si>
  <si>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</si>
  <si>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</si>
  <si>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</si>
  <si>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</si>
  <si>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</si>
  <si>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</si>
  <si>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</si>
  <si>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</si>
  <si>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</si>
  <si>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</si>
  <si>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</si>
  <si>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</si>
  <si>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</si>
  <si>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</si>
  <si>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</si>
  <si>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</si>
  <si>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</si>
  <si>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</si>
  <si>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</si>
  <si>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</si>
  <si>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</si>
  <si>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</si>
  <si>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</si>
  <si>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</si>
  <si>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</si>
  <si>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</si>
  <si>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</si>
  <si>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</si>
  <si>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</si>
  <si>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</si>
  <si>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</si>
  <si>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</si>
  <si>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</si>
  <si>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</si>
  <si>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</si>
  <si>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</si>
  <si>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</si>
  <si>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</si>
  <si>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</si>
  <si>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</si>
  <si>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</si>
  <si>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</si>
  <si>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</si>
  <si>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</si>
  <si>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</si>
  <si>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</si>
  <si>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</si>
  <si>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</si>
  <si>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</si>
  <si>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</si>
  <si>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</si>
  <si>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</si>
  <si>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</si>
  <si>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</si>
  <si>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</si>
  <si>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</si>
  <si>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</si>
  <si>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</si>
  <si>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</si>
  <si>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</si>
  <si>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</si>
  <si>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</si>
  <si>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</si>
  <si>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</si>
  <si>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</si>
  <si>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</si>
  <si>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</si>
  <si>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</si>
  <si>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</si>
  <si>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</si>
  <si>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</si>
  <si>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</si>
  <si>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</si>
  <si>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</si>
  <si>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</si>
  <si>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</si>
  <si>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</si>
  <si>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</si>
  <si>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</si>
  <si>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</si>
  <si>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</si>
  <si>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</si>
  <si>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</si>
  <si>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</si>
  <si>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</si>
  <si>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</si>
  <si>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</si>
  <si>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</si>
  <si>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</si>
  <si>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</si>
  <si>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</si>
  <si>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</si>
  <si>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</si>
  <si>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</si>
  <si>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</si>
  <si>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</si>
  <si>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</si>
  <si>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</si>
  <si>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</si>
  <si>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</si>
  <si>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</si>
  <si>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</si>
  <si>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</si>
  <si>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</si>
  <si>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</si>
  <si>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</si>
  <si>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</si>
  <si>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</si>
  <si>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</si>
  <si>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</si>
  <si>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</si>
  <si>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</si>
  <si>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</si>
  <si>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</si>
  <si>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</si>
  <si>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</si>
  <si>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</si>
  <si>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</si>
  <si>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</si>
  <si>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</si>
  <si>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</si>
  <si>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</si>
  <si>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</si>
  <si>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</si>
  <si>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</si>
  <si>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</si>
  <si>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</si>
  <si>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</si>
  <si>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</si>
  <si>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</si>
  <si>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</si>
  <si>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</si>
  <si>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</si>
  <si>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</si>
  <si>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</si>
  <si>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</si>
  <si>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</si>
  <si>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</si>
  <si>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</si>
  <si>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</si>
  <si>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</si>
  <si>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</si>
  <si>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</si>
  <si>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</si>
  <si>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</si>
  <si>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</si>
  <si>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</si>
  <si>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</si>
  <si>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</si>
  <si>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</si>
  <si>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</si>
  <si>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</si>
  <si>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</si>
  <si>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</si>
  <si>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</si>
  <si>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</si>
  <si>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</si>
  <si>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</si>
  <si>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</si>
  <si>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</si>
  <si>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</si>
  <si>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</si>
  <si>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</si>
  <si>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</si>
  <si>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</si>
  <si>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</si>
  <si>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</si>
  <si>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</si>
  <si>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</si>
  <si>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</si>
  <si>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</si>
  <si>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</si>
  <si>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</si>
  <si>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</si>
  <si>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</si>
  <si>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</si>
  <si>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</si>
  <si>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</si>
  <si>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</si>
  <si>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</si>
  <si>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</si>
  <si>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</si>
  <si>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</si>
  <si>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</si>
  <si>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</si>
  <si>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</si>
  <si>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</si>
  <si>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</si>
  <si>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</si>
  <si>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</si>
  <si>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</si>
  <si>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</si>
  <si>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</si>
  <si>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</si>
  <si>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</si>
  <si>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</si>
  <si>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</si>
  <si>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</si>
  <si>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</si>
  <si>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</si>
  <si>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</si>
  <si>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</si>
  <si>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</si>
  <si>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</si>
  <si>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</si>
  <si>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</si>
  <si>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</si>
  <si>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</si>
  <si>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</si>
  <si>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</si>
  <si>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</si>
  <si>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</si>
  <si>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</si>
  <si>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</si>
  <si>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</si>
  <si>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</si>
  <si>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</si>
  <si>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</si>
  <si>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</si>
  <si>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</si>
  <si>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</si>
  <si>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</si>
  <si>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</si>
  <si>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</si>
  <si>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</si>
  <si>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</si>
  <si>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</si>
  <si>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</si>
  <si>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</si>
  <si>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</si>
  <si>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</si>
  <si>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</si>
  <si>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</si>
  <si>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</si>
  <si>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</si>
  <si>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</si>
  <si>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</si>
  <si>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</si>
  <si>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</si>
  <si>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</si>
  <si>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</si>
  <si>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</si>
  <si>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</si>
  <si>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</si>
  <si>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</si>
  <si>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</si>
  <si>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</si>
  <si>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</si>
  <si>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</si>
  <si>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</si>
  <si>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</si>
  <si>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</si>
  <si>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</si>
  <si>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</si>
  <si>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</si>
  <si>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</si>
  <si>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</si>
  <si>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</si>
  <si>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</si>
  <si>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</si>
  <si>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</si>
  <si>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</si>
  <si>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</si>
  <si>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</si>
  <si>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</si>
  <si>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</si>
  <si>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</si>
  <si>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</si>
  <si>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</si>
  <si>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</si>
  <si>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</si>
  <si>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</si>
  <si>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</si>
  <si>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</si>
  <si>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</si>
  <si>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</si>
  <si>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</si>
  <si>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</si>
  <si>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</si>
  <si>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</si>
  <si>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</si>
  <si>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</si>
  <si>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</si>
  <si>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</si>
  <si>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</si>
  <si>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</si>
  <si>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</si>
  <si>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</si>
  <si>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</si>
  <si>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</si>
  <si>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</si>
  <si>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</si>
  <si>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</si>
  <si>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</si>
  <si>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</si>
  <si>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</si>
  <si>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</si>
  <si>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</si>
  <si>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</si>
  <si>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</si>
  <si>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</si>
  <si>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</si>
  <si>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</si>
  <si>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</si>
  <si>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</si>
  <si>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</si>
  <si>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</si>
  <si>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</si>
  <si>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</si>
  <si>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</si>
  <si>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</si>
  <si>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</si>
  <si>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</si>
  <si>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</si>
  <si>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</si>
  <si>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</si>
  <si>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</si>
  <si>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</si>
  <si>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</si>
  <si>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</si>
  <si>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</si>
  <si>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</si>
  <si>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</si>
  <si>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</si>
  <si>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</si>
  <si>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</si>
  <si>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</si>
  <si>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</si>
  <si>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</si>
  <si>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</si>
  <si>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</si>
  <si>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</si>
  <si>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</si>
  <si>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</si>
  <si>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</si>
  <si>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</si>
  <si>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</si>
  <si>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</si>
  <si>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</si>
  <si>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</si>
  <si>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</si>
  <si>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</si>
  <si>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</si>
  <si>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</si>
  <si>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</si>
  <si>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</si>
  <si>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</si>
  <si>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</si>
  <si>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</si>
  <si>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</si>
  <si>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</si>
  <si>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</si>
  <si>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</si>
  <si>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</si>
  <si>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</si>
  <si>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</si>
  <si>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</si>
  <si>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</si>
  <si>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</si>
  <si>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</si>
  <si>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</si>
  <si>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</si>
  <si>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</si>
  <si>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</si>
  <si>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</si>
  <si>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</si>
  <si>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</si>
  <si>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</si>
  <si>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</si>
  <si>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</si>
  <si>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</si>
  <si>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</si>
  <si>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</si>
  <si>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</si>
  <si>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</si>
  <si>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</si>
  <si>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</si>
  <si>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</si>
  <si>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</si>
  <si>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</si>
  <si>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</si>
  <si>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</si>
  <si>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</si>
  <si>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</si>
  <si>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</si>
  <si>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</si>
  <si>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</si>
  <si>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</si>
  <si>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</si>
  <si>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</si>
  <si>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</si>
  <si>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</si>
  <si>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</si>
  <si>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</si>
  <si>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</si>
  <si>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</si>
  <si>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</si>
  <si>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</si>
  <si>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</si>
  <si>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</si>
  <si>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</si>
  <si>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</si>
  <si>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</si>
  <si>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</si>
  <si>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</si>
  <si>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</si>
  <si>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</si>
  <si>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</si>
  <si>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</si>
  <si>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</si>
  <si>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</si>
  <si>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</si>
  <si>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</si>
  <si>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</si>
  <si>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</si>
  <si>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</si>
  <si>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</si>
  <si>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</si>
  <si>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</si>
  <si>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</si>
  <si>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</si>
  <si>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</si>
  <si>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</si>
  <si>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</si>
  <si>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</si>
  <si>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</si>
  <si>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</si>
  <si>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</si>
  <si>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</si>
  <si>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</si>
  <si>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</si>
  <si>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</si>
  <si>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</si>
  <si>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</si>
  <si>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</si>
  <si>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</si>
  <si>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</si>
  <si>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</si>
  <si>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</si>
  <si>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</si>
  <si>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</si>
  <si>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</si>
  <si>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</si>
  <si>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</si>
  <si>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</si>
  <si>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</si>
  <si>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</si>
  <si>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</si>
  <si>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</si>
  <si>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</si>
  <si>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</si>
  <si>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</si>
  <si>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</si>
  <si>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</si>
  <si>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</si>
  <si>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</si>
  <si>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</si>
  <si>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</si>
  <si>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</si>
  <si>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</si>
  <si>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</si>
  <si>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</si>
  <si>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</si>
  <si>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</si>
  <si>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</si>
  <si>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</si>
  <si>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</si>
  <si>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</si>
  <si>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</si>
  <si>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</si>
  <si>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</si>
  <si>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</si>
  <si>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</si>
  <si>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</si>
  <si>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</si>
  <si>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</si>
  <si>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</si>
  <si>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</si>
  <si>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</si>
  <si>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</si>
  <si>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</si>
  <si>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</si>
  <si>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</si>
  <si>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</si>
  <si>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</si>
  <si>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</si>
  <si>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</si>
  <si>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</si>
  <si>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</si>
  <si>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</si>
  <si>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</si>
  <si>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</si>
  <si>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</si>
  <si>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</si>
  <si>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</si>
  <si>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</si>
  <si>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</si>
  <si>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</si>
  <si>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</si>
  <si>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</si>
  <si>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</si>
  <si>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</si>
  <si>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</si>
  <si>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</si>
  <si>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</si>
  <si>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</si>
  <si>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</si>
  <si>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</si>
  <si>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</si>
  <si>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</si>
  <si>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</si>
  <si>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</si>
  <si>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</si>
  <si>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</si>
  <si>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</si>
  <si>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</si>
  <si>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</si>
  <si>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</si>
  <si>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</si>
  <si>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</si>
  <si>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</si>
  <si>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</si>
  <si>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</si>
  <si>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</si>
  <si>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</si>
  <si>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</si>
  <si>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</si>
  <si>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</si>
  <si>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</si>
  <si>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</si>
  <si>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</si>
  <si>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</si>
  <si>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</si>
  <si>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</si>
  <si>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</si>
  <si>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</si>
  <si>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</si>
  <si>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</si>
  <si>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</si>
  <si>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</si>
  <si>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</si>
  <si>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</si>
  <si>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</si>
  <si>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</si>
  <si>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</si>
  <si>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</si>
  <si>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</si>
  <si>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</si>
  <si>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</si>
  <si>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</si>
  <si>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</si>
  <si>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</si>
  <si>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</si>
  <si>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</si>
  <si>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</si>
  <si>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</si>
  <si>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</si>
  <si>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</si>
  <si>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</si>
  <si>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</si>
  <si>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</si>
  <si>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</si>
  <si>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</si>
  <si>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</si>
  <si>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</si>
  <si>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</si>
  <si>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</si>
  <si>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</si>
  <si>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</si>
  <si>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</si>
  <si>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</si>
  <si>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</si>
  <si>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</si>
  <si>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</si>
  <si>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</si>
  <si>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</si>
  <si>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</si>
  <si>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</si>
  <si>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</si>
  <si>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</si>
  <si>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</si>
  <si>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</si>
  <si>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</si>
  <si>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</si>
  <si>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</si>
  <si>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</si>
  <si>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</si>
  <si>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</si>
  <si>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</si>
  <si>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</si>
  <si>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</si>
  <si>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</si>
  <si>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</si>
  <si>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</si>
  <si>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</si>
  <si>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</si>
  <si>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</si>
  <si>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</si>
  <si>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</si>
  <si>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</si>
  <si>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</si>
  <si>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</si>
  <si>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</si>
  <si>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</si>
  <si>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</si>
  <si>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</si>
  <si>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</si>
  <si>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</si>
  <si>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</si>
  <si>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</si>
  <si>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</si>
  <si>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</si>
  <si>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</si>
  <si>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</si>
  <si>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</si>
  <si>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</si>
  <si>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</si>
  <si>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</si>
  <si>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</si>
  <si>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</si>
  <si>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</si>
  <si>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</si>
  <si>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</si>
  <si>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</si>
  <si>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</si>
  <si>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</si>
  <si>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</si>
  <si>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</si>
  <si>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</si>
  <si>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</si>
  <si>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</si>
  <si>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</si>
  <si>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</si>
  <si>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</si>
  <si>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</si>
  <si>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</si>
  <si>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</si>
  <si>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</si>
  <si>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</si>
  <si>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</si>
  <si>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</si>
  <si>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</si>
  <si>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</si>
  <si>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</si>
  <si>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</si>
  <si>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</si>
  <si>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</si>
  <si>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</si>
  <si>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</si>
  <si>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</si>
  <si>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</si>
  <si>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</si>
  <si>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</si>
  <si>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</si>
  <si>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</si>
  <si>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</si>
  <si>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</si>
  <si>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</si>
  <si>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</si>
  <si>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</si>
  <si>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</si>
  <si>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</si>
  <si>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</si>
  <si>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</si>
  <si>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</si>
  <si>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</si>
  <si>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</si>
  <si>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</si>
  <si>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</si>
  <si>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</si>
  <si>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</si>
  <si>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</si>
  <si>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</si>
  <si>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</si>
  <si>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</si>
  <si>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</si>
  <si>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</si>
  <si>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</si>
  <si>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</si>
  <si>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</si>
  <si>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</si>
  <si>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</si>
  <si>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</si>
  <si>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</si>
  <si>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</si>
  <si>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</si>
  <si>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</si>
  <si>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</si>
  <si>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</si>
  <si>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</si>
  <si>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</si>
  <si>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</si>
  <si>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</si>
  <si>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</si>
  <si>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</si>
  <si>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</si>
  <si>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</si>
  <si>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</si>
  <si>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</si>
  <si>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</si>
  <si>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</si>
  <si>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</si>
  <si>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</si>
  <si>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</si>
  <si>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</si>
  <si>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</si>
  <si>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</si>
  <si>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</si>
  <si>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</si>
  <si>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</si>
  <si>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</si>
  <si>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</si>
  <si>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</si>
  <si>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</si>
  <si>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</si>
  <si>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</si>
  <si>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</si>
  <si>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</si>
  <si>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</si>
  <si>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</si>
  <si>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</si>
  <si>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</si>
  <si>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</si>
  <si>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</si>
  <si>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</si>
  <si>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</si>
  <si>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</si>
  <si>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</si>
  <si>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</si>
  <si>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</si>
  <si>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</si>
  <si>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</si>
  <si>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</si>
  <si>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</si>
  <si>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</si>
  <si>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</si>
  <si>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</si>
  <si>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</si>
  <si>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</si>
  <si>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</si>
  <si>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</si>
  <si>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</si>
  <si>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</si>
  <si>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</si>
  <si>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</si>
  <si>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</si>
  <si>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</si>
  <si>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</si>
  <si>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</si>
  <si>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</si>
  <si>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</si>
  <si>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</si>
  <si>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</si>
  <si>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</si>
  <si>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</si>
  <si>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</si>
  <si>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</si>
  <si>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</si>
  <si>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</si>
  <si>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</si>
  <si>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</si>
  <si>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</si>
  <si>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</si>
  <si>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</si>
  <si>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</si>
  <si>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</si>
  <si>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</si>
  <si>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</si>
  <si>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</si>
  <si>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</si>
  <si>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</si>
  <si>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</si>
  <si>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</si>
  <si>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</si>
  <si>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</si>
  <si>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</si>
  <si>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</si>
  <si>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</si>
  <si>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</si>
  <si>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</si>
  <si>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</si>
  <si>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</si>
  <si>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</si>
  <si>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</si>
  <si>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</si>
  <si>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</si>
  <si>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</si>
  <si>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</si>
  <si>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</si>
  <si>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</si>
  <si>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</si>
  <si>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</si>
  <si>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</si>
  <si>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</si>
  <si>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</si>
  <si>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</si>
  <si>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</si>
  <si>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</si>
  <si>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</si>
  <si>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</si>
  <si>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</si>
  <si>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</si>
  <si>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</si>
  <si>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</si>
  <si>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</si>
  <si>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</si>
  <si>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</si>
  <si>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</si>
  <si>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</si>
  <si>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</si>
  <si>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</si>
  <si>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</si>
  <si>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</si>
  <si>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</si>
  <si>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</si>
  <si>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</si>
  <si>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</si>
  <si>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</si>
  <si>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</si>
  <si>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</si>
  <si>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</si>
  <si>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</si>
  <si>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</si>
  <si>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</si>
  <si>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</si>
  <si>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</si>
  <si>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</si>
  <si>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</si>
  <si>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</si>
  <si>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</si>
  <si>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</si>
  <si>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</si>
  <si>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</si>
  <si>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</si>
  <si>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</si>
  <si>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</si>
  <si>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</si>
  <si>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</si>
  <si>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</si>
  <si>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</si>
  <si>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</si>
  <si>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</si>
  <si>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</si>
  <si>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</si>
  <si>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</si>
  <si>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</si>
  <si>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</si>
  <si>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</si>
  <si>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</si>
  <si>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</si>
  <si>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</si>
  <si>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</si>
  <si>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</si>
  <si>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</si>
  <si>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</si>
  <si>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</si>
  <si>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</si>
  <si>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</si>
  <si>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</si>
  <si>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</si>
  <si>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</si>
  <si>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</si>
  <si>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</si>
  <si>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</si>
  <si>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</si>
  <si>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</si>
  <si>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</si>
  <si>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</si>
  <si>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</si>
  <si>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</si>
  <si>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</si>
  <si>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</si>
  <si>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</si>
  <si>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</si>
  <si>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</si>
  <si>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</si>
  <si>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</si>
  <si>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</si>
  <si>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</si>
  <si>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</si>
  <si>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</si>
  <si>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</si>
  <si>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</si>
  <si>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</si>
  <si>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</si>
  <si>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</si>
  <si>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</si>
  <si>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</si>
  <si>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</si>
  <si>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</si>
  <si>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</si>
  <si>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</si>
  <si>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</si>
  <si>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</si>
  <si>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</si>
  <si>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</si>
  <si>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</si>
  <si>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</si>
  <si>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</si>
  <si>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</si>
  <si>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</si>
  <si>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</si>
  <si>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</si>
  <si>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</si>
  <si>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</si>
  <si>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</si>
  <si>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</si>
  <si>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</si>
  <si>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</si>
  <si>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</si>
  <si>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</si>
  <si>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</si>
  <si>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</si>
  <si>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</si>
  <si>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</si>
  <si>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</si>
  <si>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</si>
  <si>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</si>
  <si>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</si>
  <si>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</si>
  <si>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</si>
  <si>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</si>
  <si>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</si>
  <si>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</si>
  <si>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</si>
  <si>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</si>
  <si>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</si>
  <si>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</si>
  <si>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</si>
  <si>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</si>
  <si>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</si>
  <si>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</si>
  <si>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</si>
  <si>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</si>
  <si>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</si>
  <si>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</si>
  <si>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</si>
  <si>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</si>
  <si>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</si>
  <si>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</si>
  <si>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</si>
  <si>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</si>
  <si>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</si>
  <si>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</si>
  <si>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</si>
  <si>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</si>
  <si>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</si>
  <si>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</si>
  <si>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</si>
  <si>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</si>
  <si>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</si>
  <si>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</si>
  <si>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</si>
  <si>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</si>
  <si>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</si>
  <si>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</si>
  <si>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</si>
  <si>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</si>
  <si>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</si>
  <si>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</si>
  <si>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</si>
  <si>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</si>
  <si>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</si>
  <si>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</si>
  <si>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</si>
  <si>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</si>
  <si>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</si>
  <si>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</si>
  <si>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</si>
  <si>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</si>
  <si>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</si>
  <si>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</si>
  <si>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</si>
  <si>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</si>
  <si>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</si>
  <si>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</si>
  <si>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</si>
  <si>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</si>
  <si>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</si>
  <si>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</si>
  <si>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</si>
  <si>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</si>
  <si>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</si>
  <si>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</si>
  <si>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</si>
  <si>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</si>
  <si>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</si>
  <si>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</si>
  <si>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</si>
  <si>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</si>
  <si>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</si>
  <si>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</si>
  <si>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</si>
  <si>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</si>
  <si>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</si>
  <si>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</si>
  <si>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</si>
  <si>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</si>
  <si>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</si>
  <si>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</si>
  <si>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</si>
  <si>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</si>
  <si>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</si>
  <si>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</si>
  <si>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</si>
  <si>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</si>
  <si>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</si>
  <si>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</si>
  <si>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</si>
  <si>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</si>
  <si>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</si>
  <si>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</si>
  <si>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</si>
  <si>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</si>
  <si>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</si>
  <si>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</si>
  <si>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</si>
  <si>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</si>
  <si>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</si>
  <si>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</si>
  <si>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</si>
  <si>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</si>
  <si>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</si>
  <si>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</si>
  <si>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</si>
  <si>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</si>
  <si>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</si>
  <si>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</si>
  <si>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</si>
  <si>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</si>
  <si>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</si>
  <si>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</si>
  <si>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</si>
  <si>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</si>
  <si>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</si>
  <si>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</si>
  <si>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</si>
  <si>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</si>
  <si>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</si>
  <si>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</si>
  <si>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</si>
  <si>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</si>
  <si>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</si>
  <si>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</si>
  <si>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</si>
  <si>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</si>
  <si>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</si>
  <si>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</si>
  <si>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</si>
  <si>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</si>
  <si>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</si>
  <si>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</si>
  <si>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</si>
  <si>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</si>
  <si>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</si>
  <si>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</si>
  <si>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</si>
  <si>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</si>
  <si>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</si>
  <si>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</si>
  <si>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</si>
  <si>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</si>
  <si>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</si>
  <si>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</si>
  <si>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</si>
  <si>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</si>
  <si>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</si>
  <si>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</si>
  <si>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</si>
  <si>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</si>
  <si>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</si>
  <si>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</si>
  <si>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</si>
  <si>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</si>
  <si>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</si>
  <si>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</si>
  <si>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</si>
  <si>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</si>
  <si>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</si>
  <si>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</si>
  <si>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</si>
  <si>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</si>
  <si>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</si>
  <si>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</si>
  <si>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</si>
  <si>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</si>
  <si>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</si>
  <si>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</si>
  <si>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</si>
  <si>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</si>
  <si>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</si>
  <si>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</si>
  <si>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</si>
  <si>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</si>
  <si>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</si>
  <si>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</si>
  <si>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</si>
  <si>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</si>
  <si>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</si>
  <si>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</si>
  <si>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</si>
  <si>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</si>
  <si>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</si>
  <si>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</si>
  <si>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</si>
  <si>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</si>
  <si>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</si>
  <si>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</si>
  <si>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</si>
  <si>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</si>
  <si>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</si>
  <si>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</si>
  <si>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</si>
  <si>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</si>
  <si>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</si>
  <si>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</si>
  <si>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</si>
  <si>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</si>
  <si>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</si>
  <si>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</si>
  <si>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</si>
  <si>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</si>
  <si>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</si>
  <si>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</si>
  <si>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</si>
  <si>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</si>
  <si>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</si>
  <si>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</si>
  <si>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</si>
  <si>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</si>
  <si>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</si>
  <si>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</si>
  <si>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</si>
  <si>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</si>
  <si>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</si>
  <si>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</si>
  <si>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</si>
  <si>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</si>
  <si>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</si>
  <si>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</si>
  <si>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</si>
  <si>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</si>
  <si>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</si>
  <si>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</si>
  <si>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</si>
  <si>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</si>
  <si>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</si>
  <si>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</si>
  <si>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</si>
  <si>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</si>
  <si>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</si>
  <si>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</si>
  <si>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</si>
  <si>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</si>
  <si>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</si>
  <si>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</si>
  <si>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</si>
  <si>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</si>
  <si>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</si>
  <si>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</si>
  <si>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</si>
  <si>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</si>
  <si>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</si>
  <si>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</si>
  <si>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</si>
  <si>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</si>
  <si>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</si>
  <si>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</si>
  <si>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</si>
  <si>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</si>
  <si>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</si>
  <si>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</si>
  <si>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</si>
  <si>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</si>
  <si>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</si>
  <si>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</si>
  <si>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</si>
  <si>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</si>
  <si>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</si>
  <si>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</si>
  <si>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</si>
  <si>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</si>
  <si>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</si>
  <si>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</si>
  <si>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</si>
  <si>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</si>
  <si>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</si>
  <si>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</si>
  <si>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</si>
  <si>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</si>
  <si>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</si>
  <si>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</si>
  <si>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</si>
  <si>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</si>
  <si>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</si>
  <si>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</si>
  <si>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</si>
  <si>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</si>
  <si>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</si>
  <si>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</si>
  <si>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</si>
  <si>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</si>
  <si>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</si>
  <si>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</si>
  <si>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</si>
  <si>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</si>
  <si>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</si>
  <si>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</si>
  <si>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</si>
  <si>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</si>
  <si>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</si>
  <si>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</si>
  <si>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</si>
  <si>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</si>
  <si>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</si>
  <si>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</si>
  <si>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</si>
  <si>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</si>
  <si>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</si>
  <si>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</si>
  <si>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</si>
  <si>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</si>
  <si>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</si>
  <si>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</si>
  <si>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</si>
  <si>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</si>
  <si>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</si>
  <si>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</si>
  <si>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</si>
  <si>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</si>
  <si>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</si>
  <si>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</si>
  <si>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</si>
  <si>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</si>
  <si>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</si>
  <si>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</si>
  <si>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</si>
  <si>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</si>
  <si>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</si>
  <si>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</si>
  <si>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</si>
  <si>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</si>
  <si>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</si>
  <si>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</si>
  <si>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</si>
  <si>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</si>
  <si>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</si>
  <si>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</si>
  <si>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</si>
  <si>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</si>
  <si>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</si>
  <si>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</si>
  <si>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</si>
  <si>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</si>
  <si>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</si>
  <si>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</si>
  <si>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</si>
  <si>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</si>
  <si>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</si>
  <si>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</si>
  <si>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</si>
  <si>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</si>
  <si>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</si>
  <si>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</si>
  <si>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</si>
  <si>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</si>
  <si>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</si>
  <si>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</si>
  <si>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</si>
  <si>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</si>
  <si>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</si>
  <si>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</si>
  <si>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</si>
  <si>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</si>
  <si>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</si>
  <si>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</si>
  <si>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</si>
  <si>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</si>
  <si>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</si>
  <si>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</si>
  <si>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</si>
  <si>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</si>
  <si>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</si>
  <si>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</si>
  <si>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</si>
  <si>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</si>
  <si>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</si>
  <si>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</si>
  <si>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</si>
  <si>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</si>
  <si>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</si>
  <si>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</si>
  <si>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</si>
  <si>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</si>
  <si>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</si>
  <si>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</si>
  <si>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</si>
  <si>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</si>
  <si>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</si>
  <si>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</si>
  <si>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</si>
  <si>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</si>
  <si>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</si>
  <si>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</si>
  <si>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</si>
  <si>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</si>
  <si>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</si>
  <si>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</si>
  <si>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</si>
  <si>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</si>
  <si>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</si>
  <si>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</si>
  <si>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</si>
  <si>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</si>
  <si>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</si>
  <si>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</si>
  <si>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</si>
  <si>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</si>
  <si>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</si>
  <si>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</si>
  <si>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</si>
  <si>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</si>
  <si>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</si>
  <si>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</si>
  <si>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</si>
  <si>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</si>
  <si>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</si>
  <si>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</si>
  <si>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</si>
  <si>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</si>
  <si>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</si>
  <si>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</si>
  <si>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</si>
  <si>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</si>
  <si>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</si>
  <si>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</si>
  <si>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</si>
  <si>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</si>
  <si>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</si>
  <si>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</si>
  <si>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</si>
  <si>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</si>
  <si>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</si>
  <si>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</si>
  <si>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</si>
  <si>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</si>
  <si>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</si>
  <si>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</si>
  <si>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</si>
  <si>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</si>
  <si>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</si>
  <si>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</si>
  <si>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</si>
  <si>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</si>
  <si>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</si>
  <si>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</si>
  <si>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</si>
  <si>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</si>
  <si>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</si>
  <si>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</si>
  <si>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</si>
  <si>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</si>
  <si>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</si>
  <si>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</si>
  <si>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</si>
  <si>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</si>
  <si>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</si>
  <si>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</si>
  <si>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</si>
  <si>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</si>
  <si>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</si>
  <si>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</si>
  <si>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</si>
  <si>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</si>
  <si>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</si>
  <si>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</si>
  <si>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</si>
  <si>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</si>
  <si>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</si>
  <si>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</si>
  <si>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</si>
  <si>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</si>
  <si>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</si>
  <si>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</si>
  <si>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</si>
  <si>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</si>
  <si>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</si>
  <si>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</si>
  <si>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</si>
  <si>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</si>
  <si>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</si>
  <si>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</si>
  <si>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</si>
  <si>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</si>
  <si>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</si>
  <si>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</si>
  <si>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</si>
  <si>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</si>
  <si>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</si>
  <si>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</si>
  <si>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</si>
  <si>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</si>
  <si>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</si>
  <si>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</si>
  <si>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</si>
  <si>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</si>
  <si>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</si>
  <si>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</si>
  <si>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</si>
  <si>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</si>
  <si>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</si>
  <si>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</si>
  <si>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</si>
  <si>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</si>
  <si>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</si>
  <si>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</si>
  <si>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</si>
  <si>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</si>
  <si>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</si>
  <si>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</si>
  <si>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</si>
  <si>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</si>
  <si>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</si>
  <si>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</si>
  <si>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</si>
  <si>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</si>
  <si>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</si>
  <si>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</si>
  <si>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</si>
  <si>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</si>
  <si>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</si>
  <si>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</si>
  <si>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</si>
  <si>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</si>
  <si>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</si>
  <si>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</si>
  <si>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</si>
  <si>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</si>
  <si>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</si>
  <si>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</si>
  <si>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</si>
  <si>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</si>
  <si>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</si>
  <si>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</si>
  <si>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</si>
  <si>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</si>
  <si>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</si>
  <si>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</si>
  <si>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</si>
  <si>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</si>
  <si>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</si>
  <si>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</si>
  <si>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</si>
  <si>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</si>
  <si>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</si>
  <si>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</si>
  <si>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</si>
  <si>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</si>
  <si>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</si>
  <si>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</si>
  <si>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</si>
  <si>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</si>
  <si>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</si>
  <si>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</si>
  <si>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</si>
  <si>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</si>
  <si>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</si>
  <si>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</si>
  <si>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</si>
  <si>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</si>
  <si>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</si>
  <si>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</si>
  <si>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</si>
  <si>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</si>
  <si>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</si>
  <si>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</si>
  <si>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</si>
  <si>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</si>
  <si>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</si>
  <si>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</si>
  <si>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</si>
  <si>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</si>
  <si>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</si>
  <si>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</si>
  <si>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</si>
  <si>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</si>
  <si>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</si>
  <si>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</si>
  <si>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</si>
  <si>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</si>
  <si>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</si>
  <si>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</si>
  <si>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</si>
  <si>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</si>
  <si>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</si>
  <si>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</si>
  <si>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</si>
  <si>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</si>
  <si>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</si>
  <si>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</si>
  <si>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</si>
  <si>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</si>
  <si>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</si>
  <si>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</si>
  <si>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</si>
  <si>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</si>
  <si>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</si>
  <si>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</si>
  <si>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</si>
  <si>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</si>
  <si>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</si>
  <si>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</si>
  <si>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</si>
  <si>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</si>
  <si>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</si>
  <si>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</si>
  <si>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</si>
  <si>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</si>
  <si>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</si>
  <si>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</si>
  <si>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</si>
  <si>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</si>
  <si>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</si>
  <si>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</si>
  <si>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</si>
  <si>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</si>
  <si>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</si>
  <si>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</si>
  <si>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</si>
  <si>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</si>
  <si>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</si>
  <si>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</si>
  <si>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</si>
  <si>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</si>
  <si>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</si>
  <si>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</si>
  <si>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</si>
  <si>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</si>
  <si>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</si>
  <si>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</si>
  <si>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</si>
  <si>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</si>
  <si>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</si>
  <si>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</si>
  <si>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</si>
  <si>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</si>
  <si>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</si>
  <si>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</si>
  <si>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</si>
  <si>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</si>
  <si>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</si>
  <si>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</si>
  <si>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</si>
  <si>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</si>
  <si>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</si>
  <si>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</si>
  <si>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</si>
  <si>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</si>
  <si>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</si>
  <si>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</si>
  <si>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</si>
  <si>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</si>
  <si>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</si>
  <si>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</si>
  <si>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</si>
  <si>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</si>
  <si>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</si>
  <si>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</si>
  <si>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</si>
  <si>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</si>
  <si>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</si>
  <si>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</si>
  <si>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</si>
  <si>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</si>
  <si>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</si>
  <si>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</si>
  <si>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</si>
  <si>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</si>
  <si>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</si>
  <si>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</si>
  <si>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</si>
  <si>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</si>
  <si>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</si>
  <si>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</si>
  <si>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</si>
  <si>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</si>
  <si>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</si>
  <si>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</si>
  <si>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</si>
  <si>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</si>
  <si>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</si>
  <si>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</si>
  <si>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</si>
  <si>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</si>
  <si>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</si>
  <si>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</si>
  <si>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</si>
  <si>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</si>
  <si>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</si>
  <si>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</si>
  <si>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</si>
  <si>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</si>
  <si>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</si>
  <si>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</si>
  <si>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</si>
  <si>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</si>
  <si>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</si>
  <si>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</si>
  <si>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</si>
  <si>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</si>
  <si>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</si>
  <si>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</si>
  <si>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</si>
  <si>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</si>
  <si>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</si>
  <si>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</si>
  <si>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</si>
  <si>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</si>
  <si>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</si>
  <si>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</si>
  <si>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</si>
  <si>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</si>
  <si>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</si>
  <si>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</si>
  <si>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</si>
  <si>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</si>
  <si>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</si>
  <si>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</si>
  <si>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</si>
  <si>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</si>
  <si>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</si>
  <si>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</si>
  <si>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</si>
  <si>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</si>
  <si>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</si>
  <si>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</si>
  <si>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</si>
  <si>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</si>
  <si>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</si>
  <si>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</si>
  <si>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</si>
  <si>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</si>
  <si>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</si>
  <si>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</si>
  <si>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</si>
  <si>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</si>
  <si>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</si>
  <si>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</si>
  <si>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</si>
  <si>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</si>
  <si>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</si>
  <si>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</si>
  <si>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</si>
  <si>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</si>
  <si>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</si>
  <si>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</si>
  <si>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</si>
  <si>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</si>
  <si>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</si>
  <si>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</si>
  <si>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</si>
  <si>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</si>
  <si>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</si>
  <si>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</si>
  <si>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</si>
  <si>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</si>
  <si>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</si>
  <si>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</si>
  <si>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</si>
  <si>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</si>
  <si>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</si>
  <si>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</si>
  <si>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</si>
  <si>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</si>
  <si>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</si>
  <si>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</si>
  <si>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</si>
  <si>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</si>
  <si>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</si>
  <si>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</si>
  <si>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</si>
  <si>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</si>
  <si>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</si>
  <si>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</si>
  <si>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</si>
  <si>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</si>
  <si>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</si>
  <si>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</si>
  <si>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</si>
  <si>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</si>
  <si>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</si>
  <si>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</si>
  <si>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</si>
  <si>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</si>
  <si>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</si>
  <si>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</si>
  <si>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</si>
  <si>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</si>
  <si>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</si>
  <si>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</si>
  <si>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</si>
  <si>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</si>
  <si>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</si>
  <si>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</si>
  <si>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</si>
  <si>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</si>
  <si>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</si>
  <si>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</si>
  <si>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</si>
  <si>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</si>
  <si>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</si>
  <si>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</si>
  <si>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</si>
  <si>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</si>
  <si>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</si>
  <si>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</si>
  <si>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</si>
  <si>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</si>
  <si>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</si>
  <si>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</si>
  <si>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</si>
  <si>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</si>
  <si>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</si>
  <si>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</si>
  <si>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</si>
  <si>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</si>
  <si>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</si>
  <si>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</si>
  <si>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</si>
  <si>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</si>
  <si>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</si>
  <si>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</si>
  <si>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</si>
  <si>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</si>
  <si>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</si>
  <si>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</si>
  <si>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</si>
  <si>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</si>
  <si>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</si>
  <si>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</si>
  <si>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</si>
  <si>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</si>
  <si>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</si>
  <si>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</si>
  <si>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</si>
  <si>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</si>
  <si>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</si>
  <si>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</si>
  <si>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</si>
  <si>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</si>
  <si>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</si>
  <si>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</si>
  <si>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</si>
  <si>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</si>
  <si>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</si>
  <si>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</si>
  <si>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</si>
  <si>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</si>
  <si>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</si>
  <si>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</si>
  <si>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</si>
  <si>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</si>
  <si>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</si>
  <si>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</si>
  <si>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</si>
  <si>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</si>
  <si>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</si>
  <si>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</si>
  <si>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</si>
  <si>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</si>
  <si>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</si>
  <si>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</si>
  <si>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</si>
  <si>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</si>
  <si>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</si>
  <si>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</si>
  <si>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</si>
  <si>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</si>
  <si>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</si>
  <si>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</si>
  <si>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</si>
  <si>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</si>
  <si>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</si>
  <si>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</si>
  <si>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</si>
  <si>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</si>
  <si>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</si>
  <si>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</si>
  <si>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</si>
  <si>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</si>
  <si>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</si>
  <si>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</si>
  <si>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</si>
  <si>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</si>
  <si>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</si>
  <si>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</si>
  <si>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</si>
  <si>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</si>
  <si>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</si>
  <si>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</si>
  <si>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</si>
  <si>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</si>
  <si>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</si>
  <si>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</si>
  <si>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</si>
  <si>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</si>
  <si>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</si>
  <si>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</si>
  <si>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</si>
  <si>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</si>
  <si>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</si>
  <si>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</si>
  <si>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</si>
  <si>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</si>
  <si>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</si>
  <si>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</si>
  <si>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</si>
  <si>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</si>
  <si>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</si>
  <si>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</si>
  <si>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</si>
  <si>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</si>
  <si>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</si>
  <si>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</si>
  <si>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</si>
  <si>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</si>
  <si>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</si>
  <si>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</si>
  <si>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</si>
  <si>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</si>
  <si>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</si>
  <si>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</si>
  <si>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</si>
  <si>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</si>
  <si>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</si>
  <si>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</si>
  <si>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</si>
  <si>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</si>
  <si>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</si>
  <si>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</si>
  <si>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</si>
  <si>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</si>
  <si>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</si>
  <si>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</si>
  <si>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</si>
  <si>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</si>
  <si>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</si>
  <si>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</si>
  <si>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</si>
  <si>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</si>
  <si>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</si>
  <si>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</si>
  <si>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</si>
  <si>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</si>
  <si>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</si>
  <si>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</si>
  <si>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</si>
  <si>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</si>
  <si>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</si>
  <si>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</si>
  <si>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</si>
  <si>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</si>
  <si>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</si>
  <si>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</si>
  <si>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</si>
  <si>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</si>
  <si>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</si>
  <si>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</si>
  <si>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</si>
  <si>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</si>
  <si>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</si>
  <si>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</si>
  <si>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</si>
  <si>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</si>
  <si>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</si>
  <si>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</si>
  <si>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</si>
  <si>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</si>
  <si>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</si>
  <si>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</si>
  <si>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</si>
  <si>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</si>
  <si>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</si>
  <si>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</si>
  <si>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</si>
  <si>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</si>
  <si>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</si>
  <si>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</si>
  <si>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</si>
  <si>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</si>
  <si>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</si>
  <si>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</si>
  <si>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</si>
  <si>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</si>
  <si>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</si>
  <si>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</si>
  <si>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</si>
  <si>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</si>
  <si>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</si>
  <si>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</si>
  <si>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</si>
  <si>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</si>
  <si>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</si>
  <si>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</si>
  <si>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</si>
  <si>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</si>
  <si>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</si>
  <si>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</si>
  <si>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</si>
  <si>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</si>
  <si>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</si>
  <si>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</si>
  <si>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</si>
  <si>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</si>
  <si>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</si>
  <si>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</si>
  <si>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</si>
  <si>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</si>
  <si>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</si>
  <si>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</si>
  <si>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</si>
  <si>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</si>
  <si>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</si>
  <si>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</si>
  <si>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</si>
  <si>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</si>
  <si>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</si>
  <si>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</si>
  <si>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</si>
  <si>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</si>
  <si>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</si>
  <si>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</si>
  <si>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</si>
  <si>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</si>
  <si>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</si>
  <si>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</si>
  <si>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</si>
  <si>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</si>
  <si>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</si>
  <si>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</si>
  <si>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</si>
  <si>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</si>
  <si>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</si>
  <si>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</si>
  <si>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</si>
  <si>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</si>
  <si>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</si>
  <si>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</si>
  <si>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</si>
  <si>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</si>
  <si>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</si>
  <si>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</si>
  <si>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</si>
  <si>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</si>
  <si>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</si>
  <si>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</si>
  <si>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</si>
  <si>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</si>
  <si>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</si>
  <si>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</si>
  <si>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</si>
  <si>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</si>
  <si>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</si>
  <si>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</si>
  <si>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</si>
  <si>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</si>
  <si>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</si>
  <si>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</si>
  <si>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</si>
  <si>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</si>
  <si>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</si>
  <si>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</si>
  <si>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</si>
  <si>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</si>
  <si>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</si>
  <si>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</si>
  <si>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</si>
  <si>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</si>
  <si>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</si>
  <si>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</si>
  <si>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</si>
  <si>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</si>
  <si>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</si>
  <si>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</si>
  <si>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</si>
  <si>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</si>
  <si>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</si>
  <si>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</si>
  <si>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</si>
  <si>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</si>
  <si>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</si>
  <si>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</si>
  <si>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</si>
  <si>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</si>
  <si>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</si>
  <si>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</si>
  <si>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</si>
  <si>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</si>
  <si>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</si>
  <si>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</si>
  <si>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</si>
  <si>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</si>
  <si>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</si>
  <si>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</si>
  <si>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</si>
  <si>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</si>
  <si>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</si>
  <si>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</si>
  <si>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</si>
  <si>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</si>
  <si>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</si>
  <si>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</si>
  <si>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</si>
  <si>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</si>
  <si>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</si>
  <si>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</si>
  <si>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</si>
  <si>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</si>
  <si>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</si>
  <si>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</si>
  <si>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</si>
  <si>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</si>
  <si>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</si>
  <si>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</si>
  <si>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</si>
  <si>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</si>
  <si>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</si>
  <si>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</si>
  <si>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</si>
  <si>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</si>
  <si>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</si>
  <si>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</si>
  <si>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</si>
  <si>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</si>
  <si>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</si>
  <si>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</si>
  <si>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</si>
  <si>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</si>
  <si>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</si>
  <si>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</si>
  <si>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</si>
  <si>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</si>
  <si>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</si>
  <si>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</si>
  <si>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</si>
  <si>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</si>
  <si>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</si>
  <si>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</si>
  <si>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</si>
  <si>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</si>
  <si>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</si>
  <si>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</si>
  <si>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</si>
  <si>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</si>
  <si>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</si>
  <si>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</si>
  <si>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</si>
  <si>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</si>
  <si>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</si>
  <si>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</si>
  <si>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</si>
  <si>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</si>
  <si>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</si>
  <si>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</si>
  <si>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</si>
  <si>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</si>
  <si>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</si>
  <si>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</si>
  <si>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</si>
  <si>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</si>
  <si>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</si>
  <si>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</si>
  <si>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</si>
  <si>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</si>
  <si>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</si>
  <si>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</si>
  <si>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</si>
  <si>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</si>
  <si>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</si>
  <si>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</si>
  <si>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</si>
  <si>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</si>
  <si>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</si>
  <si>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</si>
  <si>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</si>
  <si>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</si>
  <si>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</si>
  <si>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</si>
  <si>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</si>
  <si>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</si>
  <si>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</si>
  <si>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</si>
  <si>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</si>
  <si>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</si>
  <si>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</si>
  <si>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</si>
  <si>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</si>
  <si>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</si>
  <si>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</si>
  <si>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</si>
  <si>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</si>
  <si>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</si>
  <si>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</si>
  <si>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</si>
  <si>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</si>
  <si>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</si>
  <si>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</si>
  <si>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</si>
  <si>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</si>
  <si>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</si>
  <si>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</si>
  <si>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</si>
  <si>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</si>
  <si>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</si>
  <si>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</si>
  <si>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</si>
  <si>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</si>
  <si>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</si>
  <si>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</si>
  <si>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</si>
  <si>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</si>
  <si>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</si>
  <si>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</si>
  <si>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</si>
  <si>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</si>
  <si>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</si>
  <si>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</si>
  <si>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</si>
  <si>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</si>
  <si>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</si>
  <si>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</si>
  <si>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</si>
  <si>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</si>
  <si>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</si>
  <si>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</si>
  <si>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</si>
  <si>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</si>
  <si>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</si>
  <si>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</si>
  <si>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</si>
  <si>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</si>
  <si>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</si>
  <si>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</si>
  <si>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</si>
  <si>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</si>
  <si>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</si>
  <si>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</si>
  <si>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</si>
  <si>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</si>
  <si>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</si>
  <si>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</si>
  <si>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</si>
  <si>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</si>
  <si>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</si>
  <si>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</si>
  <si>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</si>
  <si>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</si>
  <si>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</si>
  <si>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</si>
  <si>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</si>
  <si>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</si>
  <si>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</si>
  <si>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</si>
  <si>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</si>
  <si>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</si>
  <si>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</si>
  <si>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</si>
  <si>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</si>
  <si>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</si>
  <si>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</si>
  <si>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</si>
  <si>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</si>
  <si>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</si>
  <si>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</si>
  <si>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</si>
  <si>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</si>
  <si>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</si>
  <si>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</si>
  <si>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</si>
  <si>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</si>
  <si>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</si>
  <si>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</si>
  <si>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</si>
  <si>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</si>
  <si>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</si>
  <si>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</si>
  <si>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</si>
  <si>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</si>
  <si>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</si>
  <si>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</si>
  <si>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</si>
  <si>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</si>
  <si>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</si>
  <si>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</si>
  <si>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</si>
  <si>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</si>
  <si>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</si>
  <si>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</si>
  <si>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</si>
  <si>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</si>
  <si>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</si>
  <si>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</si>
  <si>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</si>
  <si>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</si>
  <si>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</si>
  <si>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</si>
  <si>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</si>
  <si>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</si>
  <si>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</si>
  <si>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</si>
  <si>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</si>
  <si>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</si>
  <si>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</si>
  <si>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</si>
  <si>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</si>
  <si>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</si>
  <si>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</si>
  <si>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</si>
  <si>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</si>
  <si>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</si>
  <si>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</si>
  <si>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</si>
  <si>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</si>
  <si>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</si>
  <si>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</si>
  <si>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</si>
  <si>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</si>
  <si>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</si>
  <si>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</si>
  <si>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</si>
  <si>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</si>
  <si>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</si>
  <si>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</si>
  <si>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</si>
  <si>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</si>
  <si>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</si>
  <si>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</si>
  <si>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</si>
  <si>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</si>
  <si>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</si>
  <si>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</si>
  <si>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</si>
  <si>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</si>
  <si>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</si>
  <si>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</si>
  <si>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</si>
  <si>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</si>
  <si>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</si>
  <si>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</si>
  <si>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</si>
  <si>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</si>
  <si>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</si>
  <si>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</si>
  <si>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</si>
  <si>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</si>
  <si>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</si>
  <si>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</si>
  <si>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</si>
  <si>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</si>
  <si>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</si>
  <si>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</si>
  <si>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</si>
  <si>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</si>
  <si>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</si>
  <si>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</si>
  <si>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</si>
  <si>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</si>
  <si>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</si>
  <si>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</si>
  <si>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</si>
  <si>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</si>
  <si>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</si>
  <si>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</si>
  <si>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</si>
  <si>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</si>
  <si>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</si>
  <si>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</si>
  <si>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</si>
  <si>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</si>
  <si>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</si>
  <si>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</si>
  <si>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</si>
  <si>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</si>
  <si>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</si>
  <si>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</si>
  <si>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</si>
  <si>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</si>
  <si>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</si>
  <si>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</si>
  <si>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</si>
  <si>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</si>
  <si>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</si>
  <si>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</si>
  <si>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</si>
  <si>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</si>
  <si>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</si>
  <si>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</si>
  <si>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</si>
  <si>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</si>
  <si>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</si>
  <si>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</si>
  <si>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</si>
  <si>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</si>
  <si>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</si>
  <si>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</si>
  <si>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</si>
  <si>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</si>
  <si>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</si>
  <si>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</si>
  <si>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</si>
  <si>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</si>
  <si>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</si>
  <si>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</si>
  <si>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</si>
  <si>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</si>
  <si>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</si>
  <si>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</si>
  <si>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</si>
  <si>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</si>
  <si>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</si>
  <si>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</si>
  <si>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</si>
  <si>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</si>
  <si>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</si>
  <si>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</si>
  <si>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</si>
  <si>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</si>
  <si>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</si>
  <si>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</si>
  <si>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</si>
  <si>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</si>
  <si>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</si>
  <si>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</si>
  <si>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</si>
  <si>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</si>
  <si>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</si>
  <si>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</si>
  <si>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</si>
  <si>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</si>
  <si>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</si>
  <si>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</si>
  <si>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</si>
  <si>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</si>
  <si>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</si>
  <si>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</si>
  <si>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</si>
  <si>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</si>
  <si>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</si>
  <si>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</si>
  <si>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</si>
  <si>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</si>
  <si>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</si>
  <si>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</si>
  <si>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</si>
  <si>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</si>
  <si>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</si>
  <si>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</si>
  <si>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</si>
  <si>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</si>
  <si>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</si>
  <si>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</si>
  <si>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</si>
  <si>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</si>
  <si>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</si>
  <si>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</si>
  <si>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</si>
  <si>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</si>
  <si>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</si>
  <si>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</si>
  <si>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</si>
  <si>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</si>
  <si>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</si>
  <si>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</si>
  <si>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</si>
  <si>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</si>
  <si>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</si>
  <si>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</si>
  <si>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</si>
  <si>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</si>
  <si>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</si>
  <si>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</si>
  <si>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</si>
  <si>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</si>
  <si>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</si>
  <si>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</si>
  <si>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</si>
  <si>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</si>
  <si>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</si>
  <si>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</si>
  <si>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</si>
  <si>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</si>
  <si>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</si>
  <si>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</si>
  <si>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</si>
  <si>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</si>
  <si>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</si>
  <si>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</si>
  <si>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</si>
  <si>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</si>
  <si>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</si>
  <si>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</si>
  <si>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</si>
  <si>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</si>
  <si>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</si>
  <si>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</si>
  <si>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</si>
  <si>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</si>
  <si>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</si>
  <si>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</si>
  <si>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</si>
  <si>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</si>
  <si>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</si>
  <si>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</si>
  <si>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</si>
  <si>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</si>
  <si>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</si>
  <si>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</si>
  <si>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</si>
  <si>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</si>
  <si>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</si>
  <si>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</si>
  <si>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</si>
  <si>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</si>
  <si>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</si>
  <si>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</si>
  <si>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</si>
  <si>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</si>
  <si>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</si>
  <si>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</si>
  <si>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</si>
  <si>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</si>
  <si>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</si>
  <si>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</si>
  <si>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</si>
  <si>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</si>
  <si>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</si>
  <si>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</si>
  <si>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</si>
  <si>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</si>
  <si>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</si>
  <si>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</si>
  <si>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</si>
  <si>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</si>
  <si>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</si>
  <si>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</si>
  <si>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</si>
  <si>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</si>
  <si>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</si>
  <si>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</si>
  <si>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</si>
  <si>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</si>
  <si>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</si>
  <si>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</si>
  <si>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</si>
  <si>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</si>
  <si>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</si>
  <si>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</si>
  <si>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</si>
  <si>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</si>
  <si>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</si>
  <si>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</si>
  <si>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</si>
  <si>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</si>
  <si>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</si>
  <si>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</si>
  <si>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</si>
  <si>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</si>
  <si>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</si>
  <si>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</si>
  <si>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</si>
  <si>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</si>
  <si>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</si>
  <si>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</si>
  <si>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</si>
  <si>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</si>
  <si>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</si>
  <si>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</si>
  <si>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</si>
  <si>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</si>
  <si>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</si>
  <si>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</si>
  <si>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</si>
  <si>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</si>
  <si>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</si>
  <si>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</si>
  <si>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</si>
  <si>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</si>
  <si>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</si>
  <si>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</si>
  <si>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</si>
  <si>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</si>
  <si>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</si>
  <si>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</si>
  <si>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</si>
  <si>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</si>
  <si>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</si>
  <si>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</si>
  <si>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</si>
  <si>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</si>
  <si>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</si>
  <si>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</si>
  <si>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</si>
  <si>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</si>
  <si>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</si>
  <si>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</si>
  <si>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</si>
  <si>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</si>
  <si>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</si>
  <si>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</si>
  <si>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</si>
  <si>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</si>
  <si>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</si>
  <si>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</si>
  <si>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</si>
  <si>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</si>
  <si>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</si>
  <si>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</si>
  <si>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</si>
  <si>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</si>
  <si>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</si>
  <si>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</si>
  <si>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</si>
  <si>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</si>
  <si>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</si>
  <si>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</si>
  <si>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</si>
  <si>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</si>
  <si>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</si>
  <si>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</si>
  <si>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</si>
  <si>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</si>
  <si>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</si>
  <si>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</si>
  <si>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</si>
  <si>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</si>
  <si>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</si>
  <si>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</si>
  <si>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</si>
  <si>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</si>
  <si>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</si>
  <si>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</si>
  <si>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</si>
  <si>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</si>
  <si>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</si>
  <si>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</si>
  <si>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</si>
  <si>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</si>
  <si>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</si>
  <si>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</si>
  <si>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</si>
  <si>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</si>
  <si>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</si>
  <si>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</si>
  <si>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</si>
  <si>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</si>
  <si>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</si>
  <si>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</si>
  <si>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</si>
  <si>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</si>
  <si>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</si>
  <si>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</si>
  <si>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</si>
  <si>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</si>
  <si>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</si>
  <si>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</si>
  <si>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</si>
  <si>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</si>
  <si>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</si>
  <si>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</si>
  <si>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</si>
  <si>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</si>
  <si>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</si>
  <si>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</si>
  <si>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</si>
  <si>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</si>
  <si>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</si>
  <si>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</si>
  <si>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</si>
  <si>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</si>
  <si>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</si>
  <si>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</si>
  <si>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</si>
  <si>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</si>
  <si>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</si>
  <si>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</si>
  <si>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</si>
  <si>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</si>
  <si>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</si>
  <si>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</si>
  <si>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</si>
  <si>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</si>
  <si>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</si>
  <si>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</si>
  <si>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</si>
  <si>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</si>
  <si>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</si>
  <si>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</si>
  <si>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</si>
  <si>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</si>
  <si>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</si>
  <si>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</si>
  <si>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</si>
  <si>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</si>
  <si>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</si>
  <si>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</si>
  <si>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</si>
  <si>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</si>
  <si>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</si>
  <si>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</si>
  <si>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</si>
  <si>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</si>
  <si>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</si>
  <si>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</si>
  <si>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</si>
  <si>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</si>
  <si>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</si>
  <si>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</si>
  <si>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</si>
  <si>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</si>
  <si>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</si>
  <si>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</si>
  <si>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</si>
  <si>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</si>
  <si>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</si>
  <si>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</si>
  <si>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</si>
  <si>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</si>
  <si>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</si>
  <si>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</si>
  <si>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</si>
  <si>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</si>
  <si>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</si>
  <si>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</si>
  <si>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</si>
  <si>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</si>
  <si>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</si>
  <si>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</si>
  <si>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</si>
  <si>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</si>
  <si>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</si>
  <si>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</si>
  <si>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</si>
  <si>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</si>
  <si>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</si>
  <si>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</si>
  <si>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</si>
  <si>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</si>
  <si>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</si>
  <si>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</si>
  <si>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</si>
  <si>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</si>
  <si>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</si>
  <si>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</si>
  <si>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</si>
  <si>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</si>
  <si>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</si>
  <si>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</si>
  <si>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</si>
  <si>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</si>
  <si>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</si>
  <si>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</si>
  <si>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</si>
  <si>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</si>
  <si>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</si>
  <si>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</si>
  <si>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</si>
  <si>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</si>
  <si>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</si>
  <si>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</si>
  <si>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</si>
  <si>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</si>
  <si>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</si>
  <si>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</si>
  <si>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</si>
  <si>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</si>
  <si>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</si>
  <si>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</si>
  <si>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</si>
  <si>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</si>
  <si>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</si>
  <si>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</si>
  <si>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</si>
  <si>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</si>
  <si>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</si>
  <si>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</si>
  <si>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</si>
  <si>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</si>
  <si>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</si>
  <si>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</si>
  <si>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</si>
  <si>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</si>
  <si>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</si>
  <si>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</si>
  <si>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</si>
  <si>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</si>
  <si>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</si>
  <si>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</si>
  <si>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</si>
  <si>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</si>
  <si>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</si>
  <si>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</si>
  <si>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</si>
  <si>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</si>
  <si>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</si>
  <si>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</si>
  <si>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</si>
  <si>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</si>
  <si>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</si>
  <si>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</si>
  <si>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</si>
  <si>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</si>
  <si>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</si>
  <si>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</si>
  <si>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</si>
  <si>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</si>
  <si>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</si>
  <si>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</si>
  <si>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</si>
  <si>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</si>
  <si>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</si>
  <si>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</si>
  <si>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</si>
  <si>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</si>
  <si>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</si>
  <si>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</si>
  <si>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</si>
  <si>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</si>
  <si>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</si>
  <si>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</si>
  <si>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</si>
  <si>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</si>
  <si>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</si>
  <si>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</si>
  <si>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</si>
  <si>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</si>
  <si>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</si>
  <si>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</si>
  <si>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</si>
  <si>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</si>
  <si>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</si>
  <si>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</si>
  <si>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</si>
  <si>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</si>
  <si>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</si>
  <si>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</si>
  <si>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</si>
  <si>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</si>
  <si>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</si>
  <si>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</si>
  <si>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</si>
  <si>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</si>
  <si>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</si>
  <si>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</si>
  <si>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</si>
  <si>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</si>
  <si>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</si>
  <si>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</si>
  <si>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</si>
  <si>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</si>
  <si>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</si>
  <si>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</si>
  <si>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</si>
  <si>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</si>
  <si>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</si>
  <si>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</si>
  <si>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</si>
  <si>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</si>
  <si>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</si>
  <si>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</si>
  <si>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</si>
  <si>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</si>
  <si>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</si>
  <si>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</si>
  <si>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</si>
  <si>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</si>
  <si>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</si>
  <si>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</si>
  <si>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</si>
  <si>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</si>
  <si>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</si>
  <si>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</si>
  <si>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</si>
  <si>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</si>
  <si>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</si>
  <si>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</si>
  <si>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</si>
  <si>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</si>
  <si>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</si>
  <si>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</si>
  <si>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</si>
  <si>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</si>
  <si>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</si>
  <si>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</si>
  <si>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</si>
  <si>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</si>
  <si>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</si>
  <si>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</si>
  <si>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</si>
  <si>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</si>
  <si>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</si>
  <si>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</si>
  <si>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</si>
  <si>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</si>
  <si>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</si>
  <si>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</si>
  <si>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</si>
  <si>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</si>
  <si>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</si>
  <si>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</si>
  <si>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</si>
  <si>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</si>
  <si>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</si>
  <si>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</si>
  <si>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</si>
  <si>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</si>
  <si>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</si>
  <si>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</si>
  <si>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</si>
  <si>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</si>
  <si>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</si>
  <si>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</si>
  <si>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</si>
  <si>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</si>
  <si>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</si>
  <si>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</si>
  <si>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</si>
  <si>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</si>
  <si>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</si>
  <si>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</si>
  <si>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</si>
  <si>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</si>
  <si>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</si>
  <si>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</si>
  <si>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</si>
  <si>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</si>
  <si>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</si>
  <si>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</si>
  <si>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</si>
  <si>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</si>
  <si>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</si>
  <si>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</si>
  <si>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</si>
  <si>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</si>
  <si>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</si>
  <si>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</si>
  <si>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</si>
  <si>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</si>
  <si>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</si>
  <si>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</si>
  <si>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</si>
  <si>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</si>
  <si>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</si>
  <si>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</si>
  <si>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</si>
  <si>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</si>
  <si>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</si>
  <si>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</si>
  <si>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</si>
  <si>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</si>
  <si>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</si>
  <si>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</si>
  <si>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</si>
  <si>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</si>
  <si>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</si>
  <si>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</si>
  <si>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</si>
  <si>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</si>
  <si>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</si>
  <si>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</si>
  <si>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</si>
  <si>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</si>
  <si>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</si>
  <si>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</si>
  <si>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</si>
  <si>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</si>
  <si>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</si>
  <si>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</si>
  <si>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</si>
  <si>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</si>
  <si>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</si>
  <si>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</si>
  <si>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</si>
  <si>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</si>
  <si>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</si>
  <si>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</si>
  <si>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</si>
  <si>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</si>
  <si>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</si>
  <si>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</si>
  <si>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</si>
  <si>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</si>
  <si>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</si>
  <si>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</si>
  <si>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</si>
  <si>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</si>
  <si>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</si>
  <si>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</si>
  <si>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</si>
  <si>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</si>
  <si>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</si>
  <si>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</si>
  <si>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</si>
  <si>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</si>
  <si>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</si>
  <si>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</si>
  <si>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</si>
  <si>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</si>
  <si>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</si>
  <si>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</si>
  <si>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</si>
  <si>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</si>
  <si>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</si>
  <si>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</si>
  <si>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</si>
  <si>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</si>
  <si>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</si>
  <si>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</si>
  <si>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</si>
  <si>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</si>
  <si>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</si>
  <si>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</si>
  <si>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</si>
  <si>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</si>
  <si>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</si>
  <si>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</si>
  <si>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</si>
  <si>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</si>
  <si>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</si>
  <si>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</si>
  <si>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</si>
  <si>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</si>
  <si>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</si>
  <si>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</si>
  <si>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</si>
  <si>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</si>
  <si>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</si>
  <si>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</si>
  <si>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</si>
  <si>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</si>
  <si>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</si>
  <si>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</si>
  <si>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</si>
  <si>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</si>
  <si>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</si>
  <si>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</si>
  <si>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</si>
  <si>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</si>
  <si>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</si>
  <si>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</si>
  <si>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</si>
  <si>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</si>
  <si>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</si>
  <si>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</si>
  <si>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</si>
  <si>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</si>
  <si>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</si>
  <si>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</si>
  <si>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</si>
  <si>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</si>
  <si>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</si>
  <si>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</si>
  <si>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</si>
  <si>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</si>
  <si>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</si>
  <si>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</si>
  <si>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</si>
  <si>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</si>
  <si>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</si>
  <si>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</si>
  <si>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</si>
  <si>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</si>
  <si>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</si>
  <si>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</si>
  <si>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</si>
  <si>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</si>
  <si>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</si>
  <si>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</si>
  <si>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</si>
  <si>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</si>
  <si>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</si>
  <si>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</si>
  <si>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</si>
  <si>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</si>
  <si>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</si>
  <si>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</si>
  <si>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</si>
  <si>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</si>
  <si>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</si>
  <si>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</si>
  <si>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</si>
  <si>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</si>
  <si>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</si>
  <si>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</si>
  <si>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</si>
  <si>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</si>
  <si>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</si>
  <si>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</si>
  <si>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</si>
  <si>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</si>
  <si>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</si>
  <si>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</si>
  <si>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</si>
  <si>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</si>
  <si>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</si>
  <si>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</si>
  <si>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</si>
  <si>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</si>
  <si>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</si>
  <si>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</si>
  <si>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</si>
  <si>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</si>
  <si>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</si>
  <si>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</si>
  <si>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</si>
  <si>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</si>
  <si>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</si>
  <si>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</si>
  <si>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</si>
  <si>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</si>
  <si>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</si>
  <si>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</si>
  <si>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</si>
  <si>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</si>
  <si>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</si>
  <si>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</si>
  <si>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</si>
  <si>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</si>
  <si>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</si>
  <si>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</si>
  <si>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</si>
  <si>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</si>
  <si>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</si>
  <si>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</si>
  <si>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</si>
  <si>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</si>
  <si>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</si>
  <si>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</si>
  <si>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</si>
  <si>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</si>
  <si>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</si>
  <si>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</si>
  <si>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</si>
  <si>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</si>
  <si>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</si>
  <si>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</si>
  <si>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</si>
  <si>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</si>
  <si>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</si>
  <si>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</si>
  <si>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</si>
  <si>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</si>
  <si>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</si>
  <si>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</si>
  <si>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</si>
  <si>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</si>
  <si>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</si>
  <si>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</si>
  <si>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</si>
  <si>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</si>
  <si>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</si>
  <si>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</si>
  <si>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</si>
  <si>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</si>
  <si>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</si>
  <si>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</si>
  <si>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</si>
  <si>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</si>
  <si>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</si>
  <si>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</si>
  <si>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</si>
  <si>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</si>
  <si>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</si>
  <si>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</si>
  <si>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</si>
  <si>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</si>
  <si>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</si>
  <si>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</si>
  <si>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</si>
  <si>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</si>
  <si>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</si>
  <si>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</si>
  <si>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</si>
  <si>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</si>
  <si>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</si>
  <si>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</si>
  <si>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</si>
  <si>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</si>
  <si>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</si>
  <si>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</si>
  <si>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</si>
  <si>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</si>
  <si>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</si>
  <si>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</si>
  <si>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</si>
  <si>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</si>
  <si>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</si>
  <si>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</si>
  <si>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</si>
  <si>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</si>
  <si>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</si>
  <si>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</si>
  <si>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</si>
  <si>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</si>
  <si>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</si>
  <si>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</si>
  <si>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</si>
  <si>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</si>
  <si>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</si>
  <si>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</si>
  <si>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</si>
  <si>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</si>
  <si>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</si>
  <si>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</si>
  <si>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</si>
  <si>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</si>
  <si>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</si>
  <si>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</si>
  <si>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</si>
  <si>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</si>
  <si>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</si>
  <si>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</si>
  <si>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</si>
  <si>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</si>
  <si>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</si>
  <si>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</si>
  <si>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</si>
  <si>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</si>
  <si>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</si>
  <si>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</si>
  <si>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</si>
  <si>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</si>
  <si>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</si>
  <si>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</si>
  <si>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</si>
  <si>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</si>
  <si>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</si>
  <si>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</si>
  <si>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</si>
  <si>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</si>
  <si>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</si>
  <si>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</si>
  <si>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</si>
  <si>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</si>
  <si>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</si>
  <si>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</si>
  <si>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</si>
  <si>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</si>
  <si>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</si>
  <si>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</si>
  <si>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</si>
  <si>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</si>
  <si>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</si>
  <si>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</si>
  <si>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</si>
  <si>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</si>
  <si>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</si>
  <si>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</si>
  <si>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</si>
  <si>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</si>
  <si>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</si>
  <si>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</si>
  <si>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</si>
  <si>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</si>
  <si>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</si>
  <si>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</si>
  <si>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</si>
  <si>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</si>
  <si>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</si>
  <si>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</si>
  <si>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</si>
  <si>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</si>
  <si>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</si>
  <si>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</si>
  <si>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</si>
  <si>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</si>
  <si>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</si>
  <si>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</si>
  <si>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</si>
  <si>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</si>
  <si>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</si>
  <si>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</si>
  <si>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</si>
  <si>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</si>
  <si>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</si>
  <si>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</si>
  <si>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</si>
  <si>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</si>
  <si>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</si>
  <si>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</si>
  <si>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</si>
  <si>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</si>
  <si>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</si>
  <si>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</si>
  <si>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</si>
  <si>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</si>
  <si>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</si>
  <si>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</si>
  <si>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</si>
  <si>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</si>
  <si>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</si>
  <si>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</si>
  <si>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</si>
  <si>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</si>
  <si>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</si>
  <si>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</si>
  <si>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</si>
  <si>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</si>
  <si>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</si>
  <si>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</si>
  <si>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</si>
  <si>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</si>
  <si>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</si>
  <si>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</si>
  <si>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</si>
  <si>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</si>
  <si>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</si>
  <si>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</si>
  <si>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</si>
  <si>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</si>
  <si>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</si>
  <si>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</si>
  <si>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</si>
  <si>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</si>
  <si>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</si>
  <si>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</si>
  <si>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</si>
  <si>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</si>
  <si>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</si>
  <si>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</si>
  <si>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</si>
  <si>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</si>
  <si>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</si>
  <si>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</si>
  <si>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</si>
  <si>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</si>
  <si>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</si>
  <si>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</si>
  <si>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</si>
  <si>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</si>
  <si>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</si>
  <si>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</si>
  <si>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</si>
  <si>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</si>
  <si>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</si>
  <si>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</si>
  <si>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</si>
  <si>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</si>
  <si>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</si>
  <si>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</si>
  <si>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</si>
  <si>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</si>
  <si>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</si>
  <si>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</si>
  <si>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</si>
  <si>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</si>
  <si>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</si>
  <si>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</si>
  <si>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</si>
  <si>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</si>
  <si>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</si>
  <si>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</si>
  <si>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</si>
  <si>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</si>
  <si>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</si>
  <si>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</si>
  <si>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</si>
  <si>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</si>
  <si>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</si>
  <si>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</si>
  <si>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</si>
  <si>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</si>
  <si>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</si>
  <si>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</si>
  <si>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</si>
  <si>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</si>
  <si>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</si>
  <si>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</si>
  <si>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</si>
  <si>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</si>
  <si>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</si>
  <si>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</si>
  <si>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</si>
  <si>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</si>
  <si>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</si>
  <si>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</si>
  <si>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</si>
  <si>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</si>
  <si>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</si>
  <si>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</si>
  <si>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</si>
  <si>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</si>
  <si>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</si>
  <si>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</si>
  <si>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</si>
  <si>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</si>
  <si>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</si>
  <si>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</si>
  <si>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</si>
  <si>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</si>
  <si>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</si>
  <si>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</si>
  <si>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</si>
  <si>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</si>
  <si>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</si>
  <si>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</si>
  <si>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</si>
  <si>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</si>
  <si>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</si>
  <si>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</si>
  <si>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</si>
  <si>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</si>
  <si>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</si>
  <si>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</si>
  <si>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</si>
  <si>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</si>
  <si>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</si>
  <si>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</si>
  <si>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</si>
  <si>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</si>
  <si>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</si>
  <si>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</si>
  <si>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</si>
  <si>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</si>
  <si>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</si>
  <si>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</si>
  <si>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</si>
  <si>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</si>
  <si>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</si>
  <si>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</si>
  <si>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</si>
  <si>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</si>
  <si>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</si>
  <si>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</si>
  <si>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</si>
  <si>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</si>
  <si>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</si>
  <si>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</si>
  <si>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</si>
  <si>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</si>
  <si>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</si>
  <si>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</si>
  <si>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</si>
  <si>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</si>
  <si>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</si>
  <si>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</si>
  <si>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</si>
  <si>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</si>
  <si>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</si>
  <si>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</si>
  <si>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</si>
  <si>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</si>
  <si>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</si>
  <si>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</si>
  <si>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</si>
  <si>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</si>
  <si>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</si>
  <si>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</si>
  <si>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</si>
  <si>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</si>
  <si>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</si>
  <si>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</si>
  <si>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</si>
  <si>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</si>
  <si>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</si>
  <si>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</si>
  <si>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</si>
  <si>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</si>
  <si>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</si>
  <si>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</si>
  <si>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</si>
  <si>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</si>
  <si>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</si>
  <si>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</si>
  <si>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</si>
  <si>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</si>
  <si>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</si>
  <si>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</si>
  <si>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</si>
  <si>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</si>
  <si>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</si>
  <si>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</si>
  <si>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</si>
  <si>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</si>
  <si>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</si>
  <si>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</si>
  <si>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</si>
  <si>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</si>
  <si>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</si>
  <si>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</si>
  <si>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</si>
  <si>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</si>
  <si>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</si>
  <si>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</si>
  <si>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</si>
  <si>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</si>
  <si>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</si>
  <si>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</si>
  <si>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</si>
  <si>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</si>
  <si>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</si>
  <si>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</si>
  <si>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</si>
  <si>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</si>
  <si>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</si>
  <si>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</si>
  <si>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</si>
  <si>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</si>
  <si>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</si>
  <si>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</si>
  <si>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</si>
  <si>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</si>
  <si>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</si>
  <si>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</si>
  <si>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</si>
  <si>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</si>
  <si>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</si>
  <si>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</si>
  <si>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</si>
  <si>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</si>
  <si>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</si>
  <si>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</si>
  <si>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</si>
  <si>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</si>
  <si>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</si>
  <si>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</si>
  <si>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</si>
  <si>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</si>
  <si>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</si>
  <si>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</si>
  <si>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</si>
  <si>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</si>
  <si>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</si>
  <si>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</si>
  <si>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</si>
  <si>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</si>
  <si>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</si>
  <si>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</si>
  <si>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</si>
  <si>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</si>
  <si>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</si>
  <si>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</si>
  <si>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</si>
  <si>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</si>
  <si>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</si>
  <si>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</si>
  <si>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</si>
  <si>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</si>
  <si>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</si>
  <si>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</si>
  <si>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</si>
  <si>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</si>
  <si>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</si>
  <si>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</si>
  <si>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</si>
  <si>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</si>
  <si>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</si>
  <si>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</si>
  <si>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</si>
  <si>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</si>
  <si>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</si>
  <si>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</si>
  <si>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</si>
  <si>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</si>
  <si>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</si>
  <si>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</si>
  <si>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</si>
  <si>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</si>
  <si>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</si>
  <si>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</si>
  <si>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</si>
  <si>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</si>
  <si>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</si>
  <si>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</si>
  <si>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</si>
  <si>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</si>
  <si>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</si>
  <si>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</si>
  <si>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</si>
  <si>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</si>
  <si>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</si>
  <si>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</si>
  <si>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</si>
  <si>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</si>
  <si>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</si>
  <si>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</si>
  <si>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</si>
  <si>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</si>
  <si>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</si>
  <si>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</si>
  <si>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</si>
  <si>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</si>
  <si>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</si>
  <si>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</si>
  <si>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</si>
  <si>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</si>
  <si>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</si>
  <si>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</si>
  <si>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</si>
  <si>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</si>
  <si>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</si>
  <si>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</si>
  <si>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</si>
  <si>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</si>
  <si>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</si>
  <si>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</si>
  <si>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</si>
  <si>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</si>
  <si>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</si>
  <si>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</si>
  <si>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</si>
  <si>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</si>
  <si>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</si>
  <si>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</si>
  <si>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</si>
  <si>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</si>
  <si>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</si>
  <si>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</si>
  <si>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</si>
  <si>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</si>
  <si>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</si>
  <si>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</si>
  <si>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</si>
  <si>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</si>
  <si>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</si>
  <si>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</si>
  <si>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</si>
  <si>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</si>
  <si>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</si>
  <si>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</si>
  <si>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</si>
  <si>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</si>
  <si>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</si>
  <si>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</si>
  <si>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</si>
  <si>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</si>
  <si>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</si>
  <si>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</si>
  <si>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</si>
  <si>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</si>
  <si>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</si>
  <si>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</si>
  <si>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</si>
  <si>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</si>
  <si>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</si>
  <si>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</si>
  <si>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</si>
  <si>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</si>
  <si>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</si>
  <si>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</si>
  <si>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</si>
  <si>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</si>
  <si>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</si>
  <si>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</si>
  <si>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</si>
  <si>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</si>
  <si>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</si>
  <si>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</si>
  <si>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</si>
  <si>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</si>
  <si>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</si>
  <si>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</si>
  <si>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</si>
  <si>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</si>
  <si>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</si>
  <si>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</si>
  <si>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</si>
  <si>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</si>
  <si>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</si>
  <si>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</si>
  <si>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</si>
  <si>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</si>
  <si>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</si>
  <si>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</si>
  <si>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</si>
  <si>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</si>
  <si>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</si>
  <si>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</si>
  <si>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</si>
  <si>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</si>
  <si>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</si>
  <si>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</si>
  <si>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</si>
  <si>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</si>
  <si>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</si>
  <si>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</si>
  <si>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</si>
  <si>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</si>
  <si>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</si>
  <si>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</si>
  <si>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</si>
  <si>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</si>
  <si>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</si>
  <si>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</si>
  <si>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</si>
  <si>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</si>
  <si>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</si>
  <si>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</si>
  <si>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</si>
  <si>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</si>
  <si>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</si>
  <si>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</si>
  <si>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</si>
  <si>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</si>
  <si>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</si>
  <si>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</si>
  <si>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</si>
  <si>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</si>
  <si>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</si>
  <si>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</si>
  <si>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</si>
  <si>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</si>
  <si>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</si>
  <si>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</si>
  <si>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</si>
  <si>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</si>
  <si>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</si>
  <si>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</si>
  <si>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</si>
  <si>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</si>
  <si>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</si>
  <si>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</si>
  <si>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</si>
  <si>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</si>
  <si>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</si>
  <si>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</si>
  <si>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</si>
  <si>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</si>
  <si>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</si>
  <si>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</si>
  <si>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</si>
  <si>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</si>
  <si>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</si>
  <si>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</si>
  <si>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</si>
  <si>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</si>
  <si>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</si>
  <si>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</si>
  <si>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</si>
  <si>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</si>
  <si>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</si>
  <si>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</si>
  <si>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</si>
  <si>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</si>
  <si>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</si>
  <si>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</si>
  <si>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</si>
  <si>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</si>
  <si>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</si>
  <si>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</si>
  <si>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</si>
  <si>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</si>
  <si>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</si>
  <si>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</si>
  <si>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</si>
  <si>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</si>
  <si>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</si>
  <si>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</si>
  <si>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</si>
  <si>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</si>
  <si>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</si>
  <si>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</si>
  <si>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</si>
  <si>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</si>
  <si>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</si>
  <si>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</si>
  <si>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</si>
  <si>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</si>
  <si>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</si>
  <si>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</si>
  <si>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</si>
  <si>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</si>
  <si>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</si>
  <si>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</si>
  <si>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</si>
  <si>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</si>
  <si>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</si>
  <si>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</si>
  <si>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</si>
  <si>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</si>
  <si>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</si>
  <si>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</si>
  <si>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</si>
  <si>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</si>
  <si>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</si>
  <si>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</si>
  <si>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</si>
  <si>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</si>
  <si>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</si>
  <si>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</si>
  <si>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</si>
  <si>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</si>
  <si>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</si>
  <si>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</si>
  <si>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</si>
  <si>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</si>
  <si>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</si>
  <si>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</si>
  <si>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</si>
  <si>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</si>
  <si>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</si>
  <si>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</si>
  <si>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</si>
  <si>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</si>
  <si>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</si>
  <si>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</si>
  <si>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</si>
  <si>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</si>
  <si>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</si>
  <si>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</si>
  <si>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</si>
  <si>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</si>
  <si>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</si>
  <si>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</si>
  <si>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</si>
  <si>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</si>
  <si>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</si>
  <si>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</si>
  <si>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</si>
  <si>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</si>
  <si>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</si>
  <si>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</si>
  <si>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</si>
  <si>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</si>
  <si>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</si>
  <si>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</si>
  <si>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</si>
  <si>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</si>
  <si>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</si>
  <si>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</si>
  <si>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</si>
  <si>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</si>
  <si>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</si>
  <si>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</si>
  <si>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</si>
  <si>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</si>
  <si>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</si>
  <si>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</si>
  <si>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</si>
  <si>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</si>
  <si>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</si>
  <si>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</si>
  <si>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</si>
  <si>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</si>
  <si>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</si>
  <si>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</si>
  <si>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</si>
  <si>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</si>
  <si>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</si>
  <si>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</si>
  <si>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</si>
  <si>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</si>
  <si>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</si>
  <si>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</si>
  <si>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</si>
  <si>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</si>
  <si>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</si>
  <si>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</si>
  <si>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</si>
  <si>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</si>
  <si>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</si>
  <si>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</si>
  <si>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</si>
  <si>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</si>
  <si>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</si>
  <si>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</si>
  <si>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</si>
  <si>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</si>
  <si>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</si>
  <si>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</si>
  <si>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</si>
  <si>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</si>
  <si>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</si>
  <si>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</si>
  <si>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</si>
  <si>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</si>
  <si>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</si>
  <si>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</si>
  <si>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</si>
  <si>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</si>
  <si>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</si>
  <si>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</si>
  <si>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</si>
  <si>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</si>
  <si>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</si>
  <si>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</si>
  <si>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</si>
  <si>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</si>
  <si>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</si>
  <si>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</si>
  <si>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</si>
  <si>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</si>
  <si>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</si>
  <si>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</si>
  <si>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</si>
  <si>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</si>
  <si>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</si>
  <si>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</si>
  <si>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</si>
  <si>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</si>
  <si>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</si>
  <si>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</si>
  <si>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</si>
  <si>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</si>
  <si>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</si>
  <si>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</si>
  <si>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</si>
  <si>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</si>
  <si>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</si>
  <si>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</si>
  <si>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</si>
  <si>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</si>
  <si>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</si>
  <si>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</si>
  <si>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</si>
  <si>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</si>
  <si>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</si>
  <si>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</si>
  <si>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</si>
  <si>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</si>
  <si>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</si>
  <si>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</si>
  <si>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</si>
  <si>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</si>
  <si>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</si>
  <si>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</si>
  <si>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</si>
  <si>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</si>
  <si>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</si>
  <si>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</si>
  <si>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</si>
  <si>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</si>
  <si>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</si>
  <si>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</si>
  <si>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</si>
  <si>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</si>
  <si>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</si>
  <si>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</si>
  <si>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</si>
  <si>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</si>
  <si>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</si>
  <si>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</si>
  <si>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</si>
  <si>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</si>
  <si>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</si>
  <si>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</si>
  <si>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</si>
  <si>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</si>
  <si>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</si>
  <si>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</si>
  <si>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</si>
  <si>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</si>
  <si>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</si>
  <si>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</si>
  <si>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</si>
  <si>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</si>
  <si>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</si>
  <si>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</si>
  <si>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</si>
  <si>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</si>
  <si>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</si>
  <si>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</si>
  <si>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</si>
  <si>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</si>
  <si>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</si>
  <si>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</si>
  <si>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</si>
  <si>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</si>
  <si>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</si>
  <si>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</si>
  <si>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</si>
  <si>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</si>
  <si>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</si>
  <si>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</si>
  <si>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</si>
  <si>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</si>
  <si>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</si>
  <si>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</si>
  <si>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</si>
  <si>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</si>
  <si>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</si>
  <si>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</si>
  <si>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</si>
  <si>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</si>
  <si>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</si>
  <si>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</si>
  <si>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</si>
  <si>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</si>
  <si>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</si>
  <si>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</si>
  <si>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</si>
  <si>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</si>
  <si>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</si>
  <si>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</si>
  <si>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</si>
  <si>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</si>
  <si>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</si>
  <si>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</si>
  <si>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</si>
  <si>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</si>
  <si>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</si>
  <si>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</si>
  <si>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</si>
  <si>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</si>
  <si>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</si>
  <si>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</si>
  <si>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</si>
  <si>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</si>
  <si>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</si>
  <si>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</si>
  <si>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</si>
  <si>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</si>
  <si>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</si>
  <si>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</si>
  <si>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</si>
  <si>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</si>
  <si>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</si>
  <si>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</si>
  <si>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</si>
  <si>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</si>
  <si>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</si>
  <si>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</si>
  <si>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</si>
  <si>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</si>
  <si>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</si>
  <si>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</si>
  <si>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</si>
  <si>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</si>
  <si>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</si>
  <si>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</si>
  <si>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</si>
  <si>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</si>
  <si>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</si>
  <si>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</si>
  <si>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</si>
  <si>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</si>
  <si>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</si>
  <si>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</si>
  <si>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</si>
  <si>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</si>
  <si>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</si>
  <si>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</si>
  <si>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</si>
  <si>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</si>
  <si>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</si>
  <si>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</si>
  <si>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</si>
  <si>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</si>
  <si>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</si>
  <si>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</si>
  <si>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</si>
  <si>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</si>
  <si>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</si>
  <si>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</si>
  <si>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</si>
  <si>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</si>
  <si>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</si>
  <si>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</si>
  <si>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</si>
  <si>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</si>
  <si>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</si>
  <si>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</si>
  <si>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</si>
  <si>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</si>
  <si>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</si>
  <si>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</si>
  <si>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</si>
  <si>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</si>
  <si>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</si>
  <si>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</si>
  <si>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</si>
  <si>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</si>
  <si>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</si>
  <si>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</si>
  <si>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</si>
  <si>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</si>
  <si>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</si>
  <si>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</si>
  <si>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</si>
  <si>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</si>
  <si>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</si>
  <si>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</si>
  <si>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</si>
  <si>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</si>
  <si>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</si>
  <si>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</si>
  <si>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</si>
  <si>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</si>
  <si>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</si>
  <si>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</si>
  <si>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</si>
  <si>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</si>
  <si>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</si>
  <si>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</si>
  <si>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</si>
  <si>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</si>
  <si>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</si>
  <si>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</si>
  <si>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</si>
  <si>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</si>
  <si>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</si>
  <si>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</si>
  <si>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</si>
  <si>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</si>
  <si>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</si>
  <si>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</si>
  <si>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</si>
  <si>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</si>
  <si>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</si>
  <si>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</si>
  <si>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</si>
  <si>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</si>
  <si>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</si>
  <si>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</si>
  <si>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</si>
  <si>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</si>
  <si>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</si>
  <si>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</si>
  <si>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</si>
  <si>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</si>
  <si>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</si>
  <si>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</si>
  <si>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</si>
  <si>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</si>
  <si>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</si>
  <si>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</si>
  <si>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</si>
  <si>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</si>
  <si>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</si>
  <si>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</si>
  <si>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</si>
  <si>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</si>
  <si>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</si>
  <si>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</si>
  <si>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</si>
  <si>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</si>
  <si>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</si>
  <si>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</si>
  <si>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</si>
  <si>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</si>
  <si>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</si>
  <si>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</si>
  <si>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</si>
  <si>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</si>
  <si>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</si>
  <si>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</si>
  <si>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</si>
  <si>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</si>
  <si>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</si>
  <si>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</si>
  <si>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</si>
  <si>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</si>
  <si>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</si>
  <si>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</si>
  <si>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</si>
  <si>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</si>
  <si>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</si>
  <si>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</si>
  <si>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</si>
  <si>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</si>
  <si>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</si>
  <si>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</si>
  <si>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</si>
  <si>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</si>
  <si>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</si>
  <si>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</si>
  <si>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</si>
  <si>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</si>
  <si>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</si>
  <si>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</si>
  <si>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</si>
  <si>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</si>
  <si>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</si>
  <si>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</si>
  <si>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</si>
  <si>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</si>
  <si>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</si>
  <si>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</si>
  <si>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</si>
  <si>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</si>
  <si>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</si>
  <si>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</si>
  <si>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</si>
  <si>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</si>
  <si>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</si>
  <si>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</si>
  <si>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</si>
  <si>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</si>
  <si>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</si>
  <si>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</si>
  <si>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</si>
  <si>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</si>
  <si>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</si>
  <si>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</si>
  <si>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</si>
  <si>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</si>
  <si>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</si>
  <si>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</si>
  <si>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</si>
  <si>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</si>
  <si>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</si>
  <si>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</si>
  <si>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</si>
  <si>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</si>
  <si>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</si>
  <si>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</si>
  <si>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</si>
  <si>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</si>
  <si>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</si>
  <si>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</si>
  <si>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</si>
  <si>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</si>
  <si>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</si>
  <si>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</si>
  <si>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</si>
  <si>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</si>
  <si>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</si>
  <si>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</si>
  <si>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</si>
  <si>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</si>
  <si>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</si>
  <si>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</si>
  <si>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</si>
  <si>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</si>
  <si>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</si>
  <si>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</si>
  <si>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</si>
  <si>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</si>
  <si>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</si>
  <si>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</si>
  <si>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</si>
  <si>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</si>
  <si>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</si>
  <si>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</si>
  <si>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</si>
  <si>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</si>
  <si>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</si>
  <si>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</si>
  <si>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</si>
  <si>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</si>
  <si>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</si>
  <si>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</si>
  <si>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</si>
  <si>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</si>
  <si>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</si>
  <si>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</si>
  <si>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</si>
  <si>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</si>
  <si>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</si>
  <si>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</si>
  <si>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</si>
  <si>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</si>
  <si>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</si>
  <si>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</si>
  <si>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</si>
  <si>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</si>
  <si>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</si>
  <si>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</si>
  <si>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</si>
  <si>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</si>
  <si>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</si>
  <si>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</si>
  <si>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</si>
  <si>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</si>
  <si>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</si>
  <si>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</si>
  <si>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</si>
  <si>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</si>
  <si>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</si>
  <si>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</si>
  <si>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</si>
  <si>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</si>
  <si>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</si>
  <si>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</si>
  <si>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</si>
  <si>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</si>
  <si>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</si>
  <si>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</si>
  <si>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</si>
  <si>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</si>
  <si>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</si>
  <si>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</si>
  <si>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</si>
  <si>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</si>
  <si>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</si>
  <si>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</si>
  <si>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</si>
  <si>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</si>
  <si>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</si>
  <si>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</si>
  <si>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</si>
  <si>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</si>
  <si>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</si>
  <si>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</si>
  <si>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</si>
  <si>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</si>
  <si>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</si>
  <si>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</si>
  <si>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</si>
  <si>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</si>
  <si>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</si>
  <si>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</si>
  <si>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</si>
  <si>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</si>
  <si>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</si>
  <si>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</si>
  <si>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</si>
  <si>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</si>
  <si>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</si>
  <si>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</si>
  <si>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</si>
  <si>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</si>
  <si>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</si>
  <si>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</si>
  <si>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</si>
  <si>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</si>
  <si>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</si>
  <si>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</si>
  <si>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</si>
  <si>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</si>
  <si>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</si>
  <si>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</si>
  <si>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</si>
  <si>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</si>
  <si>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</si>
  <si>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</si>
  <si>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</si>
  <si>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</si>
  <si>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</si>
  <si>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</si>
  <si>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</si>
  <si>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</si>
  <si>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</si>
  <si>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</si>
  <si>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</si>
  <si>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</si>
  <si>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</si>
  <si>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</si>
  <si>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</si>
  <si>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</si>
  <si>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</si>
  <si>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</si>
  <si>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</si>
  <si>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</si>
  <si>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</si>
  <si>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</si>
  <si>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</si>
  <si>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</si>
  <si>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</si>
  <si>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</si>
  <si>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</si>
  <si>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</si>
  <si>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</si>
  <si>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</si>
  <si>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</si>
  <si>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</si>
  <si>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</si>
  <si>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</si>
  <si>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</si>
  <si>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</si>
  <si>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</si>
  <si>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</si>
  <si>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</si>
  <si>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</si>
  <si>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</si>
  <si>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</si>
  <si>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</si>
  <si>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</si>
  <si>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</si>
  <si>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</si>
  <si>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</si>
  <si>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</si>
  <si>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</si>
  <si>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</si>
  <si>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</si>
  <si>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</si>
  <si>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</si>
  <si>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</si>
  <si>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</si>
  <si>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</si>
  <si>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</si>
  <si>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</si>
  <si>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</si>
  <si>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</si>
  <si>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</si>
  <si>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</si>
  <si>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</si>
  <si>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</si>
  <si>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</si>
  <si>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</si>
  <si>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</si>
  <si>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</si>
  <si>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</si>
  <si>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</si>
  <si>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</si>
  <si>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</si>
  <si>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</si>
  <si>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</si>
  <si>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</si>
  <si>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</si>
  <si>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</si>
  <si>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</si>
  <si>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</si>
  <si>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</si>
  <si>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</si>
  <si>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</si>
  <si>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</si>
  <si>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</si>
  <si>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</si>
  <si>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</si>
  <si>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</si>
  <si>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</si>
  <si>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</si>
  <si>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</si>
  <si>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</si>
  <si>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</si>
  <si>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</si>
  <si>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</si>
  <si>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</si>
  <si>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</si>
  <si>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</si>
  <si>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</si>
  <si>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</si>
  <si>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</si>
  <si>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</si>
  <si>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</si>
  <si>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</si>
  <si>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</si>
  <si>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</si>
  <si>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</si>
  <si>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</si>
  <si>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</si>
  <si>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</si>
  <si>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</si>
  <si>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</si>
  <si>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</si>
  <si>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</si>
  <si>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</si>
  <si>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</si>
  <si>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</si>
  <si>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</si>
  <si>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</si>
  <si>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</si>
  <si>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</si>
  <si>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</si>
  <si>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</si>
  <si>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</si>
  <si>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</si>
  <si>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</si>
  <si>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</si>
  <si>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</si>
  <si>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</si>
  <si>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</si>
  <si>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</si>
  <si>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</si>
  <si>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</si>
  <si>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</si>
  <si>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</si>
  <si>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</si>
  <si>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</si>
  <si>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</si>
  <si>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</si>
  <si>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</si>
  <si>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</si>
  <si>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</si>
  <si>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</si>
  <si>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</si>
  <si>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</si>
  <si>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</si>
  <si>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</si>
  <si>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</si>
  <si>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</si>
  <si>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</si>
  <si>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</si>
  <si>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</si>
  <si>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</si>
  <si>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</si>
  <si>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</si>
  <si>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</si>
  <si>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</si>
  <si>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</si>
  <si>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</si>
  <si>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</si>
  <si>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</si>
  <si>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</si>
  <si>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</si>
  <si>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</si>
  <si>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</si>
  <si>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</si>
  <si>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</si>
  <si>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</si>
  <si>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</si>
  <si>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</si>
  <si>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</si>
  <si>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</si>
  <si>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</si>
  <si>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</si>
  <si>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</si>
  <si>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</si>
  <si>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</si>
  <si>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</si>
  <si>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</si>
  <si>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</si>
  <si>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</si>
  <si>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</si>
  <si>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</si>
  <si>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</si>
  <si>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</si>
  <si>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</si>
  <si>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</si>
  <si>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</si>
  <si>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</si>
  <si>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</si>
  <si>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</si>
  <si>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</si>
  <si>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</si>
  <si>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</si>
  <si>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</si>
  <si>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</si>
  <si>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</si>
  <si>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</si>
  <si>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</si>
  <si>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</si>
  <si>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</si>
  <si>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</si>
  <si>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</si>
  <si>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</si>
  <si>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</si>
  <si>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</si>
  <si>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</si>
  <si>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</si>
  <si>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</si>
  <si>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</si>
  <si>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</si>
  <si>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</si>
  <si>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</si>
  <si>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</si>
  <si>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</si>
  <si>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</si>
  <si>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</si>
  <si>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</si>
  <si>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</si>
  <si>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</si>
  <si>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</si>
  <si>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</si>
  <si>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</si>
  <si>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</si>
  <si>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</si>
  <si>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</si>
  <si>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</si>
  <si>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</si>
  <si>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</si>
  <si>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</si>
  <si>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</si>
  <si>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</si>
  <si>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</si>
  <si>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</si>
  <si>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</si>
  <si>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</si>
  <si>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</si>
  <si>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</si>
  <si>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</si>
  <si>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</si>
  <si>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</si>
  <si>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</si>
  <si>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</si>
  <si>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</si>
  <si>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</si>
  <si>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</si>
  <si>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</si>
  <si>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</si>
  <si>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</si>
  <si>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</si>
  <si>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</si>
  <si>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</si>
  <si>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</si>
  <si>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</si>
  <si>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</si>
  <si>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</si>
  <si>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</si>
  <si>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</si>
  <si>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</si>
  <si>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</si>
  <si>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</si>
  <si>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</si>
  <si>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</si>
  <si>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</si>
  <si>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</si>
  <si>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</si>
  <si>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</si>
  <si>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</si>
  <si>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</si>
  <si>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</si>
  <si>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</si>
  <si>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</si>
  <si>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</si>
  <si>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</si>
  <si>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</si>
  <si>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</si>
  <si>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</si>
  <si>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</si>
  <si>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</si>
  <si>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</si>
  <si>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</si>
  <si>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</si>
  <si>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</si>
  <si>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</si>
  <si>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</si>
  <si>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</si>
  <si>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</si>
  <si>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</si>
  <si>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</si>
  <si>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</si>
  <si>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</si>
  <si>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</si>
  <si>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</si>
  <si>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</si>
  <si>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</si>
  <si>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</si>
  <si>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</si>
  <si>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</si>
  <si>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</si>
  <si>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</si>
  <si>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</si>
  <si>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</si>
  <si>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</si>
  <si>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</si>
  <si>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</si>
  <si>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</si>
  <si>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</si>
  <si>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</si>
  <si>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</si>
  <si>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</si>
  <si>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</si>
  <si>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</si>
  <si>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</si>
  <si>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</si>
  <si>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</si>
  <si>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</si>
  <si>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</si>
  <si>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</si>
  <si>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</si>
  <si>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</si>
  <si>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</si>
  <si>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</si>
  <si>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</si>
  <si>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</si>
  <si>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</si>
  <si>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</si>
  <si>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</si>
  <si>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</si>
  <si>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</si>
  <si>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</si>
  <si>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</si>
  <si>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</si>
  <si>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</si>
  <si>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</si>
  <si>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</si>
  <si>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</si>
  <si>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</si>
  <si>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</si>
  <si>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</si>
  <si>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</si>
  <si>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</si>
  <si>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</si>
  <si>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</si>
  <si>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</si>
  <si>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</si>
  <si>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</si>
  <si>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</si>
  <si>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</si>
  <si>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</si>
  <si>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</si>
  <si>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</si>
  <si>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</si>
  <si>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</si>
  <si>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</si>
  <si>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</si>
  <si>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</si>
  <si>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</si>
  <si>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</si>
  <si>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</si>
  <si>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</si>
  <si>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</si>
  <si>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</si>
  <si>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</si>
  <si>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</si>
  <si>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</si>
  <si>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</si>
  <si>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</si>
  <si>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</si>
  <si>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</si>
  <si>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</si>
  <si>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</si>
  <si>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</si>
  <si>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</si>
  <si>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</si>
  <si>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</si>
  <si>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</si>
  <si>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</si>
  <si>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</si>
  <si>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</si>
  <si>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</si>
  <si>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</si>
  <si>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</si>
  <si>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</si>
  <si>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</si>
  <si>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</si>
  <si>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</si>
  <si>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</si>
  <si>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</si>
  <si>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</si>
  <si>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</si>
  <si>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</si>
  <si>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</si>
  <si>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</si>
  <si>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</si>
  <si>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</si>
  <si>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</si>
  <si>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</si>
  <si>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</si>
  <si>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</si>
  <si>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</si>
  <si>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</si>
  <si>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</si>
  <si>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</si>
  <si>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</si>
  <si>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</si>
  <si>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</si>
  <si>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</si>
  <si>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</si>
  <si>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</si>
  <si>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</si>
  <si>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</si>
  <si>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</si>
  <si>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</si>
  <si>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</si>
  <si>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</si>
  <si>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</si>
  <si>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</si>
  <si>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</si>
  <si>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</si>
  <si>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</si>
  <si>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</si>
  <si>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</si>
  <si>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</si>
  <si>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</si>
  <si>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</si>
  <si>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</si>
  <si>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</si>
  <si>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</si>
  <si>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</si>
  <si>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</si>
  <si>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</si>
  <si>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</si>
  <si>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</si>
  <si>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</si>
  <si>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</si>
  <si>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</si>
  <si>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</si>
  <si>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</si>
  <si>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</si>
  <si>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</si>
  <si>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</si>
  <si>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</si>
  <si>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</si>
  <si>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</si>
  <si>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</si>
  <si>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</si>
  <si>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</si>
  <si>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</si>
  <si>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</si>
  <si>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</si>
  <si>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</si>
  <si>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</si>
  <si>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</si>
  <si>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</si>
  <si>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</si>
  <si>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</si>
  <si>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</si>
  <si>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</si>
  <si>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</si>
  <si>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</si>
  <si>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</si>
  <si>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</si>
  <si>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</si>
  <si>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</si>
  <si>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</si>
  <si>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</si>
  <si>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</si>
  <si>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</si>
  <si>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</si>
  <si>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</si>
  <si>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</si>
  <si>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</si>
  <si>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</si>
  <si>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</si>
  <si>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</si>
  <si>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</si>
  <si>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</si>
  <si>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</si>
  <si>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</si>
  <si>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</si>
  <si>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</si>
  <si>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</si>
  <si>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</si>
  <si>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</si>
  <si>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</si>
  <si>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</si>
  <si>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</si>
  <si>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</si>
  <si>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</si>
  <si>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</si>
  <si>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</si>
  <si>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</si>
  <si>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</si>
  <si>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</si>
  <si>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</si>
  <si>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</si>
  <si>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</si>
  <si>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</si>
  <si>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</si>
  <si>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</si>
  <si>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</si>
  <si>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</si>
  <si>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</si>
  <si>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</si>
  <si>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</si>
  <si>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</si>
  <si>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</si>
  <si>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</si>
  <si>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</si>
  <si>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</si>
  <si>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</si>
  <si>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</si>
  <si>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</si>
  <si>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</si>
  <si>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</si>
  <si>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</si>
  <si>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</si>
  <si>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</si>
  <si>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</si>
  <si>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</si>
  <si>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</si>
  <si>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</si>
  <si>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</si>
  <si>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</si>
  <si>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</si>
  <si>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</si>
  <si>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</si>
  <si>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</si>
  <si>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</si>
  <si>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</si>
  <si>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</si>
  <si>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</si>
  <si>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</si>
  <si>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</si>
  <si>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</si>
  <si>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</si>
  <si>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</si>
  <si>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</si>
  <si>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</si>
  <si>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</si>
  <si>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</si>
  <si>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</si>
  <si>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</si>
  <si>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</si>
  <si>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</si>
  <si>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</si>
  <si>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</si>
  <si>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</si>
  <si>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</si>
  <si>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</si>
  <si>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</si>
  <si>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</si>
  <si>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</si>
  <si>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</si>
  <si>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</si>
  <si>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</si>
  <si>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</si>
  <si>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</si>
  <si>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</si>
  <si>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</si>
  <si>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</si>
  <si>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</si>
  <si>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</si>
  <si>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</si>
  <si>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</si>
  <si>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</si>
  <si>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</si>
  <si>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</si>
  <si>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</si>
  <si>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</si>
  <si>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</si>
  <si>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</si>
  <si>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</si>
  <si>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</si>
  <si>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</si>
  <si>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</si>
  <si>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</si>
  <si>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</si>
  <si>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</si>
  <si>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</si>
  <si>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</si>
  <si>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</si>
  <si>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</si>
  <si>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</si>
  <si>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</si>
  <si>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</si>
  <si>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</si>
  <si>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</si>
  <si>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</si>
  <si>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</si>
  <si>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</si>
  <si>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</si>
  <si>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</si>
  <si>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</si>
  <si>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</si>
  <si>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</si>
  <si>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</si>
  <si>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</si>
  <si>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</si>
  <si>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</si>
  <si>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</si>
  <si>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</si>
  <si>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</si>
  <si>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</si>
  <si>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</si>
  <si>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</si>
  <si>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</si>
  <si>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</si>
  <si>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</si>
  <si>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</si>
  <si>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</si>
  <si>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</si>
  <si>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</si>
  <si>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</si>
  <si>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</si>
  <si>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</si>
  <si>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</si>
  <si>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</si>
  <si>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</si>
  <si>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</si>
  <si>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</si>
  <si>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</si>
  <si>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</si>
  <si>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</si>
  <si>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</si>
  <si>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</si>
  <si>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</si>
  <si>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</si>
  <si>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</si>
  <si>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</si>
  <si>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</si>
  <si>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</si>
  <si>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</si>
  <si>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</si>
  <si>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</si>
  <si>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</si>
  <si>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</si>
  <si>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</si>
  <si>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</si>
  <si>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</si>
  <si>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</si>
  <si>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</si>
  <si>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</si>
  <si>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</si>
  <si>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</si>
  <si>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</si>
  <si>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</si>
  <si>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</si>
  <si>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</si>
  <si>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</si>
  <si>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</si>
  <si>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</si>
  <si>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</si>
  <si>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</si>
  <si>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</si>
  <si>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</si>
  <si>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</si>
  <si>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</si>
  <si>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</si>
  <si>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</si>
  <si>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</si>
  <si>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</si>
  <si>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</si>
  <si>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</si>
  <si>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</si>
  <si>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</si>
  <si>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</si>
  <si>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</si>
  <si>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</si>
  <si>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</si>
  <si>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</si>
  <si>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</si>
  <si>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</si>
  <si>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</si>
  <si>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</si>
  <si>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</si>
  <si>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</si>
  <si>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</si>
  <si>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</si>
  <si>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</si>
  <si>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</si>
  <si>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</si>
  <si>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</si>
  <si>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</si>
  <si>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</si>
  <si>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</si>
  <si>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</si>
  <si>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</si>
  <si>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</si>
  <si>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</si>
  <si>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</si>
  <si>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</si>
  <si>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</si>
  <si>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</si>
  <si>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</si>
  <si>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</si>
  <si>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</si>
  <si>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</si>
  <si>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</si>
  <si>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</si>
  <si>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</si>
  <si>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</si>
  <si>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</si>
  <si>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</si>
  <si>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</si>
  <si>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</si>
  <si>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</si>
  <si>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</si>
  <si>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</si>
  <si>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</si>
  <si>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</si>
  <si>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</si>
  <si>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</si>
  <si>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</si>
  <si>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</si>
  <si>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</si>
  <si>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</si>
  <si>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</si>
  <si>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</si>
  <si>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</si>
  <si>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</si>
  <si>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</si>
  <si>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</si>
  <si>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</si>
  <si>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</si>
  <si>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</si>
  <si>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</si>
  <si>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</si>
  <si>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</si>
  <si>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</si>
  <si>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</si>
  <si>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</si>
  <si>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</si>
  <si>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</si>
  <si>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</si>
  <si>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</si>
  <si>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</si>
  <si>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</si>
  <si>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</si>
  <si>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</si>
  <si>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</si>
  <si>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</si>
  <si>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</si>
  <si>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</si>
  <si>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</si>
  <si>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</si>
  <si>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</si>
  <si>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</si>
  <si>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</si>
  <si>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</si>
  <si>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</si>
  <si>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</si>
  <si>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</si>
  <si>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</si>
  <si>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</si>
  <si>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</si>
  <si>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</si>
  <si>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</si>
  <si>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</si>
  <si>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</si>
  <si>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</si>
  <si>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</si>
  <si>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</si>
  <si>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</si>
  <si>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</si>
  <si>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</si>
  <si>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</si>
  <si>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</si>
  <si>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</si>
  <si>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</si>
  <si>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</si>
  <si>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</si>
  <si>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</si>
  <si>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</si>
  <si>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</si>
  <si>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</si>
  <si>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</si>
  <si>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</si>
  <si>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</si>
  <si>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</si>
  <si>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</si>
  <si>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</si>
  <si>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</si>
  <si>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</si>
  <si>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</si>
  <si>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</si>
  <si>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</si>
  <si>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</si>
  <si>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</si>
  <si>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</si>
  <si>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</si>
  <si>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</si>
  <si>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</si>
  <si>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</si>
  <si>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</si>
  <si>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</si>
  <si>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</si>
  <si>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</si>
  <si>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</si>
  <si>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</si>
  <si>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</si>
  <si>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</si>
  <si>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</si>
  <si>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</si>
  <si>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</si>
  <si>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</si>
  <si>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</si>
  <si>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</si>
  <si>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</si>
  <si>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</si>
  <si>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</si>
  <si>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</si>
  <si>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</si>
  <si>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</si>
  <si>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</si>
  <si>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</si>
  <si>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</si>
  <si>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</si>
  <si>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</si>
  <si>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</si>
  <si>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</si>
  <si>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</si>
  <si>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</si>
  <si>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</si>
  <si>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</si>
  <si>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</si>
  <si>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</si>
  <si>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</si>
  <si>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</si>
  <si>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</si>
  <si>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</si>
  <si>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</si>
  <si>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</si>
  <si>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</si>
  <si>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</si>
  <si>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</si>
  <si>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</si>
  <si>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</si>
  <si>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</si>
  <si>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</si>
  <si>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</si>
  <si>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</si>
  <si>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</si>
  <si>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</si>
  <si>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</si>
  <si>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</si>
  <si>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</si>
  <si>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</si>
  <si>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</si>
  <si>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</si>
  <si>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</si>
  <si>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</si>
  <si>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</si>
  <si>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</si>
  <si>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</si>
  <si>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</si>
  <si>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</si>
  <si>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</si>
  <si>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</si>
  <si>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</si>
  <si>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</si>
  <si>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</si>
  <si>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</si>
  <si>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</si>
  <si>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</si>
  <si>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</si>
  <si>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</si>
  <si>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</si>
  <si>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</si>
  <si>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</si>
  <si>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</si>
  <si>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</si>
  <si>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</si>
  <si>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</si>
  <si>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</si>
  <si>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</si>
  <si>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</si>
  <si>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</si>
  <si>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</si>
  <si>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</si>
  <si>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</si>
  <si>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</si>
  <si>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</si>
  <si>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</si>
  <si>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</si>
  <si>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</si>
  <si>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</si>
  <si>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</si>
  <si>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</si>
  <si>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</si>
  <si>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</si>
  <si>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</si>
  <si>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</si>
  <si>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</si>
  <si>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</si>
  <si>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</si>
  <si>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</si>
  <si>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</si>
  <si>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</si>
  <si>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</si>
  <si>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</si>
  <si>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</si>
  <si>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</si>
  <si>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</si>
  <si>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</si>
  <si>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</si>
  <si>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</si>
  <si>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</si>
  <si>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</si>
  <si>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</si>
  <si>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</si>
  <si>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</si>
  <si>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</si>
  <si>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</si>
  <si>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</si>
  <si>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</si>
  <si>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</si>
  <si>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</si>
  <si>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</si>
  <si>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</si>
  <si>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</si>
  <si>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</si>
  <si>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</si>
  <si>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</si>
  <si>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</si>
  <si>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</si>
  <si>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</si>
  <si>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</si>
  <si>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</si>
  <si>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</si>
  <si>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</si>
  <si>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</si>
  <si>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</si>
  <si>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</si>
  <si>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</si>
  <si>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</si>
  <si>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</si>
  <si>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</si>
  <si>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</si>
  <si>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</si>
  <si>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</si>
  <si>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</si>
  <si>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</si>
  <si>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</si>
  <si>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</si>
  <si>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</si>
  <si>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</si>
  <si>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</si>
  <si>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</si>
  <si>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</si>
  <si>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</si>
  <si>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</si>
  <si>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</si>
  <si>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</si>
  <si>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</si>
  <si>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</si>
  <si>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</si>
  <si>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</si>
  <si>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</si>
  <si>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</si>
  <si>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</si>
  <si>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</si>
  <si>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</si>
  <si>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</si>
  <si>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</si>
  <si>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</si>
  <si>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</si>
  <si>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</si>
  <si>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</si>
  <si>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</si>
  <si>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</si>
  <si>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</si>
  <si>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</si>
  <si>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</si>
  <si>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</si>
  <si>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</si>
  <si>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</si>
  <si>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</si>
  <si>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</si>
  <si>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</si>
  <si>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</si>
  <si>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</si>
  <si>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</si>
  <si>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</si>
  <si>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</si>
  <si>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</si>
  <si>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</si>
  <si>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</si>
  <si>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</si>
  <si>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</si>
  <si>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</si>
  <si>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</si>
  <si>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</si>
  <si>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</si>
  <si>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</si>
  <si>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</si>
  <si>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</si>
  <si>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</si>
  <si>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</si>
  <si>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</si>
  <si>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</si>
  <si>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</si>
  <si>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</si>
  <si>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</si>
  <si>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</si>
  <si>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</si>
  <si>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</si>
  <si>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</si>
  <si>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</si>
  <si>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</si>
  <si>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</si>
  <si>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</si>
  <si>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</si>
  <si>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</si>
  <si>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</si>
  <si>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</si>
  <si>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</si>
  <si>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</si>
  <si>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</si>
  <si>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</si>
  <si>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</si>
  <si>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</si>
  <si>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</si>
  <si>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</si>
  <si>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</si>
  <si>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</si>
  <si>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</si>
  <si>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</si>
  <si>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</si>
  <si>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</si>
  <si>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</si>
  <si>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</si>
  <si>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</si>
  <si>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</si>
  <si>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</si>
  <si>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</si>
  <si>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</si>
  <si>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</si>
  <si>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</si>
  <si>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</si>
  <si>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</si>
  <si>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</si>
  <si>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</si>
  <si>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</si>
  <si>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</si>
  <si>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</si>
  <si>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</si>
  <si>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</si>
  <si>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</si>
  <si>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</si>
  <si>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</si>
  <si>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</si>
  <si>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</si>
  <si>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</si>
  <si>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</si>
  <si>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</si>
  <si>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</si>
  <si>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</si>
  <si>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</si>
  <si>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</si>
  <si>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</si>
  <si>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</si>
  <si>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</si>
  <si>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</si>
  <si>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</si>
  <si>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</si>
  <si>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</si>
  <si>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</si>
  <si>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</si>
  <si>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</si>
  <si>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</si>
  <si>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</si>
  <si>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</si>
  <si>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</si>
  <si>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</si>
  <si>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</si>
  <si>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</si>
  <si>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</si>
  <si>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</si>
  <si>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</si>
  <si>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</si>
  <si>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</si>
  <si>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</si>
  <si>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</si>
  <si>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</si>
  <si>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</si>
  <si>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</si>
  <si>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</si>
  <si>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</si>
  <si>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</si>
  <si>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</si>
  <si>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</si>
  <si>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</si>
  <si>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</si>
  <si>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</si>
  <si>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</si>
  <si>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</si>
  <si>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</si>
  <si>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</si>
  <si>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</si>
  <si>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</si>
  <si>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</si>
  <si>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</si>
  <si>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</si>
  <si>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</si>
  <si>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</si>
  <si>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</si>
  <si>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</si>
  <si>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</si>
  <si>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</si>
  <si>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</si>
  <si>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</si>
  <si>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</si>
  <si>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</si>
  <si>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</si>
  <si>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</si>
  <si>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</si>
  <si>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</si>
  <si>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</si>
  <si>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</si>
  <si>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</si>
  <si>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</si>
  <si>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</si>
  <si>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</si>
  <si>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</si>
  <si>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</si>
  <si>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</si>
  <si>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</si>
  <si>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</si>
  <si>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</si>
  <si>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</si>
  <si>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</si>
  <si>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</si>
  <si>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</si>
  <si>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</si>
  <si>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</si>
  <si>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</si>
  <si>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</si>
  <si>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</si>
  <si>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</si>
  <si>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</si>
  <si>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</si>
  <si>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</si>
  <si>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</si>
  <si>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</si>
  <si>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</si>
  <si>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</si>
  <si>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</si>
  <si>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</si>
  <si>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</si>
  <si>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</si>
  <si>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</si>
  <si>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</si>
  <si>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</si>
  <si>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</si>
  <si>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</si>
  <si>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</si>
  <si>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</si>
  <si>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</si>
  <si>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</si>
  <si>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</si>
  <si>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</si>
  <si>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</si>
  <si>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</si>
  <si>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</si>
  <si>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</si>
  <si>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</si>
  <si>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</si>
  <si>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</si>
  <si>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</si>
  <si>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</si>
  <si>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</si>
  <si>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</si>
  <si>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</si>
  <si>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</si>
  <si>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</si>
  <si>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</si>
  <si>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</si>
  <si>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</si>
  <si>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</si>
  <si>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</si>
  <si>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</si>
  <si>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</si>
  <si>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</si>
  <si>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</si>
  <si>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</si>
  <si>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</si>
  <si>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</si>
  <si>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</si>
  <si>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</si>
  <si>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</si>
  <si>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</si>
  <si>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</si>
  <si>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</si>
  <si>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</si>
  <si>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</si>
  <si>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</si>
  <si>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</si>
  <si>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</si>
  <si>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</si>
  <si>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</si>
  <si>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</si>
  <si>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</si>
  <si>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</si>
  <si>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</si>
  <si>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</si>
  <si>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</si>
  <si>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</si>
  <si>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</si>
  <si>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</si>
  <si>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</si>
  <si>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</si>
  <si>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</si>
  <si>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</si>
  <si>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</si>
  <si>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</si>
  <si>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</si>
  <si>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</si>
  <si>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</si>
  <si>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</si>
  <si>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</si>
  <si>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</si>
  <si>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</si>
  <si>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</si>
  <si>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</si>
  <si>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</si>
  <si>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</si>
  <si>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</si>
  <si>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</si>
  <si>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</si>
  <si>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</si>
  <si>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</si>
  <si>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</si>
  <si>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</si>
  <si>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</si>
  <si>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</si>
  <si>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</si>
  <si>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</si>
  <si>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</si>
  <si>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</si>
  <si>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</si>
  <si>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</si>
  <si>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</si>
  <si>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</si>
  <si>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</si>
  <si>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</si>
  <si>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</si>
  <si>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</si>
  <si>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</si>
  <si>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</si>
  <si>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</si>
  <si>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</si>
  <si>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</si>
  <si>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</si>
  <si>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</si>
  <si>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</si>
  <si>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</si>
  <si>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</si>
  <si>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</si>
  <si>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</si>
  <si>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</si>
  <si>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</si>
  <si>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</si>
  <si>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</si>
  <si>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</si>
  <si>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</si>
  <si>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</si>
  <si>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</si>
  <si>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</si>
  <si>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</si>
  <si>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</si>
  <si>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</si>
  <si>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</si>
  <si>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</si>
  <si>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</si>
  <si>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</si>
  <si>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</si>
  <si>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</si>
  <si>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</si>
  <si>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</si>
  <si>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</si>
  <si>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</si>
  <si>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</si>
  <si>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</si>
  <si>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</si>
  <si>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</si>
  <si>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</si>
  <si>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</si>
  <si>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</si>
  <si>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</si>
  <si>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</si>
  <si>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</si>
  <si>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</si>
  <si>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</si>
  <si>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</si>
  <si>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</si>
  <si>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</si>
  <si>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</si>
  <si>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</si>
  <si>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</si>
  <si>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</si>
  <si>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</si>
  <si>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</si>
  <si>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</si>
  <si>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</si>
  <si>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</si>
  <si>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</si>
  <si>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</si>
  <si>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</si>
  <si>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</si>
  <si>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</si>
  <si>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</si>
  <si>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</si>
  <si>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</si>
  <si>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</si>
  <si>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</si>
  <si>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</si>
  <si>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</si>
  <si>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</si>
  <si>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</si>
  <si>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</si>
  <si>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</si>
  <si>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</si>
  <si>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</si>
  <si>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</si>
  <si>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</si>
  <si>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</si>
  <si>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</si>
  <si>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</si>
  <si>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</si>
  <si>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</si>
  <si>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</si>
  <si>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</si>
  <si>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</si>
  <si>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</si>
  <si>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</si>
  <si>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</si>
  <si>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</si>
  <si>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</si>
  <si>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</si>
  <si>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</si>
  <si>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</si>
  <si>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</si>
  <si>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</si>
  <si>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</si>
  <si>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</si>
  <si>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</si>
  <si>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</si>
  <si>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</si>
  <si>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</si>
  <si>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</si>
  <si>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</si>
  <si>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</si>
  <si>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</si>
  <si>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</si>
  <si>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</si>
  <si>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</si>
  <si>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</si>
  <si>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</si>
  <si>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</si>
  <si>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</si>
  <si>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</si>
  <si>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</si>
  <si>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</si>
  <si>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</si>
  <si>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</si>
  <si>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</si>
  <si>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</si>
  <si>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</si>
  <si>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</si>
  <si>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</si>
  <si>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</si>
  <si>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</si>
  <si>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</si>
  <si>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</si>
  <si>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</si>
  <si>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</si>
  <si>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</si>
  <si>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</si>
  <si>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</si>
  <si>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</si>
  <si>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</si>
  <si>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</si>
  <si>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</si>
  <si>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</si>
  <si>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</si>
  <si>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</si>
  <si>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</si>
  <si>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</si>
  <si>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</si>
  <si>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</si>
  <si>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</si>
  <si>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</si>
  <si>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</si>
  <si>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</si>
  <si>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</si>
  <si>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</si>
  <si>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</si>
  <si>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</si>
  <si>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</si>
  <si>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</si>
  <si>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</si>
  <si>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</si>
  <si>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</si>
  <si>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</si>
  <si>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</si>
  <si>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</si>
  <si>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</si>
  <si>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</si>
  <si>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</si>
  <si>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</si>
  <si>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</si>
  <si>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</si>
  <si>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</si>
  <si>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</si>
  <si>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</si>
  <si>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</si>
  <si>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</si>
  <si>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</si>
  <si>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</si>
  <si>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</si>
  <si>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</si>
  <si>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</si>
  <si>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</si>
  <si>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</si>
  <si>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</si>
  <si>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</si>
  <si>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</si>
  <si>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</si>
  <si>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</si>
  <si>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</si>
  <si>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</si>
  <si>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</si>
  <si>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</si>
  <si>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</si>
  <si>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</si>
  <si>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</si>
  <si>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</si>
  <si>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</si>
  <si>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</si>
  <si>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</si>
  <si>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</si>
  <si>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</si>
  <si>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</si>
  <si>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</si>
  <si>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</si>
  <si>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</si>
  <si>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</si>
  <si>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</si>
  <si>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</si>
  <si>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</si>
  <si>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</si>
  <si>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</si>
  <si>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</si>
  <si>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</si>
  <si>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</si>
  <si>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</si>
  <si>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</si>
  <si>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</si>
  <si>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</si>
  <si>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</si>
  <si>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</si>
  <si>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</si>
  <si>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</si>
  <si>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</si>
  <si>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</si>
  <si>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</si>
  <si>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</si>
  <si>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</si>
  <si>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</si>
  <si>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</si>
  <si>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</si>
  <si>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</si>
  <si>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</si>
  <si>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</si>
  <si>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</si>
  <si>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</si>
  <si>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</si>
  <si>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</si>
  <si>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</si>
  <si>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</si>
  <si>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</si>
  <si>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</si>
  <si>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</si>
  <si>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</si>
  <si>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</si>
  <si>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</si>
  <si>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</si>
  <si>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</si>
  <si>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</si>
  <si>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</si>
  <si>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</si>
  <si>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</si>
  <si>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</si>
  <si>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</si>
  <si>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</si>
  <si>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</si>
  <si>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</si>
  <si>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</si>
  <si>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</si>
  <si>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</si>
  <si>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</si>
  <si>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</si>
  <si>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</si>
  <si>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</si>
  <si>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</si>
  <si>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</si>
  <si>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</si>
  <si>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</si>
  <si>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</si>
  <si>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</si>
  <si>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</si>
  <si>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</si>
  <si>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</si>
  <si>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</si>
  <si>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</si>
  <si>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</si>
  <si>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</si>
  <si>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</si>
  <si>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</si>
  <si>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</si>
  <si>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</si>
  <si>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</si>
  <si>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</si>
  <si>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</si>
  <si>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</si>
  <si>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</si>
  <si>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</si>
  <si>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</si>
  <si>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</si>
  <si>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</si>
  <si>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</si>
  <si>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</si>
  <si>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</si>
  <si>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</si>
  <si>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</si>
  <si>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</si>
  <si>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</si>
  <si>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</si>
  <si>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</si>
  <si>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</si>
  <si>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</si>
  <si>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</si>
  <si>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</si>
  <si>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</si>
  <si>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</si>
  <si>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</si>
  <si>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</si>
  <si>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</si>
  <si>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</si>
  <si>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</si>
  <si>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</si>
  <si>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</si>
  <si>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</si>
  <si>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</si>
  <si>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</si>
  <si>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</si>
  <si>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</si>
  <si>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</si>
  <si>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</si>
  <si>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</si>
  <si>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</si>
  <si>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</si>
  <si>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</si>
  <si>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</si>
  <si>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</si>
  <si>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</si>
  <si>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</si>
  <si>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</si>
  <si>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</si>
  <si>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</si>
  <si>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</si>
  <si>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</si>
  <si>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</si>
  <si>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</si>
  <si>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</si>
  <si>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</si>
  <si>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</si>
  <si>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</si>
  <si>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</si>
  <si>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</si>
  <si>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</si>
  <si>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</si>
  <si>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</si>
  <si>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</si>
  <si>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</si>
  <si>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</si>
  <si>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</si>
  <si>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</si>
  <si>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</si>
  <si>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</si>
  <si>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</si>
  <si>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</si>
  <si>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</si>
  <si>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</si>
  <si>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</si>
  <si>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</si>
  <si>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</si>
  <si>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</si>
  <si>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</si>
  <si>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</si>
  <si>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</si>
  <si>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</si>
  <si>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</si>
  <si>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</si>
  <si>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</si>
  <si>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</si>
  <si>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</si>
  <si>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</si>
  <si>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</si>
  <si>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</si>
  <si>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</si>
  <si>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</si>
  <si>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</si>
  <si>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</si>
  <si>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</si>
  <si>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</si>
  <si>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</si>
  <si>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</si>
  <si>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</si>
  <si>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</si>
  <si>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</si>
  <si>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</si>
  <si>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</si>
  <si>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</si>
  <si>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</si>
  <si>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</si>
  <si>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</si>
  <si>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</si>
  <si>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</si>
  <si>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</si>
  <si>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</si>
  <si>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</si>
  <si>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</si>
  <si>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</si>
  <si>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</si>
  <si>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</si>
  <si>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</si>
  <si>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</si>
  <si>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</si>
  <si>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</si>
  <si>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</si>
  <si>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</si>
  <si>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</si>
  <si>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</si>
  <si>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</si>
  <si>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</si>
  <si>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</si>
  <si>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</si>
  <si>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</si>
  <si>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</si>
  <si>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</si>
  <si>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</si>
  <si>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</si>
  <si>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</si>
  <si>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</si>
  <si>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</si>
  <si>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</si>
  <si>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</si>
  <si>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</si>
  <si>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</si>
  <si>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</si>
  <si>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</si>
  <si>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</si>
  <si>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</si>
  <si>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</si>
  <si>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</si>
  <si>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</si>
  <si>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</si>
  <si>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</si>
  <si>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</si>
  <si>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</si>
  <si>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</si>
  <si>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</si>
  <si>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</si>
  <si>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</si>
  <si>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</si>
  <si>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</si>
  <si>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</si>
  <si>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</si>
  <si>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</si>
  <si>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</si>
  <si>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</si>
  <si>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</si>
  <si>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</si>
  <si>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</si>
  <si>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</si>
  <si>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</si>
  <si>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</si>
  <si>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</si>
  <si>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</si>
  <si>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</si>
  <si>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</si>
  <si>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</si>
  <si>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</si>
  <si>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</si>
  <si>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</si>
  <si>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</si>
  <si>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</si>
  <si>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</si>
  <si>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</si>
  <si>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</si>
  <si>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</si>
  <si>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</si>
  <si>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</si>
  <si>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</si>
  <si>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</si>
  <si>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</si>
  <si>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</si>
  <si>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</si>
  <si>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</si>
  <si>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</si>
  <si>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</si>
  <si>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</si>
  <si>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</si>
  <si>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</si>
  <si>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</si>
  <si>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</si>
  <si>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</si>
  <si>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</si>
  <si>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</si>
  <si>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</si>
  <si>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</si>
  <si>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</si>
  <si>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</si>
  <si>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</si>
  <si>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</si>
  <si>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</si>
  <si>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</si>
  <si>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</si>
  <si>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</si>
  <si>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</si>
  <si>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</si>
  <si>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</si>
  <si>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</si>
  <si>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</si>
  <si>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</si>
  <si>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</si>
  <si>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</si>
  <si>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</si>
  <si>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</si>
  <si>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</si>
  <si>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</si>
  <si>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</si>
  <si>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</si>
  <si>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</si>
  <si>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</si>
  <si>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</si>
  <si>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</si>
  <si>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</si>
  <si>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</si>
  <si>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</si>
  <si>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</si>
  <si>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</si>
  <si>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</si>
  <si>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</si>
  <si>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</si>
  <si>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</si>
  <si>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</si>
  <si>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</si>
  <si>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</si>
  <si>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</si>
  <si>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</si>
  <si>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</si>
  <si>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</si>
  <si>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</si>
  <si>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</si>
  <si>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</si>
  <si>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</si>
  <si>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</si>
  <si>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</si>
  <si>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</si>
  <si>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</si>
  <si>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</si>
  <si>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</si>
  <si>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</si>
  <si>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</si>
  <si>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</si>
  <si>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</si>
  <si>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</si>
  <si>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</si>
  <si>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</si>
  <si>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</si>
  <si>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</si>
  <si>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</si>
  <si>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</si>
  <si>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</si>
  <si>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</si>
  <si>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</si>
  <si>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</si>
  <si>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</si>
  <si>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</si>
  <si>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</si>
  <si>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</si>
  <si>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</si>
  <si>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</si>
  <si>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</si>
  <si>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</si>
  <si>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</si>
  <si>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</si>
  <si>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</si>
  <si>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</si>
  <si>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</si>
  <si>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</si>
  <si>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</si>
  <si>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</si>
  <si>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</si>
  <si>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</si>
  <si>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</si>
  <si>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</si>
  <si>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</si>
  <si>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</si>
  <si>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</si>
  <si>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</si>
  <si>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</si>
  <si>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</si>
  <si>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</si>
  <si>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</si>
  <si>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</si>
  <si>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</si>
  <si>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</si>
  <si>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</si>
  <si>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</si>
  <si>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</si>
  <si>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</si>
  <si>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</si>
  <si>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</si>
  <si>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</si>
  <si>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</si>
  <si>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</si>
  <si>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</si>
  <si>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</si>
  <si>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</si>
  <si>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</si>
  <si>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</si>
  <si>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</si>
  <si>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</si>
  <si>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</si>
  <si>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</si>
  <si>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</si>
  <si>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</si>
  <si>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</si>
  <si>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</si>
  <si>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</si>
  <si>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</si>
  <si>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</si>
  <si>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</si>
  <si>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</si>
  <si>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</si>
  <si>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</si>
  <si>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</si>
  <si>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</si>
  <si>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</si>
  <si>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</si>
  <si>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</si>
  <si>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</si>
  <si>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</si>
  <si>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</si>
  <si>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</si>
  <si>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</si>
  <si>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</si>
  <si>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</si>
  <si>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</si>
  <si>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</si>
  <si>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</si>
  <si>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</si>
  <si>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</si>
  <si>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</si>
  <si>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</si>
  <si>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</si>
  <si>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</si>
  <si>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</si>
  <si>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</si>
  <si>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</si>
  <si>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</si>
  <si>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</si>
  <si>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</si>
  <si>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</si>
  <si>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</si>
  <si>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</si>
  <si>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</si>
  <si>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</si>
  <si>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</si>
  <si>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</si>
  <si>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</si>
  <si>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</si>
  <si>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</si>
  <si>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</si>
  <si>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</si>
  <si>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</si>
  <si>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</si>
  <si>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</si>
  <si>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</si>
  <si>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</si>
  <si>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</si>
  <si>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</si>
  <si>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</si>
  <si>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</si>
  <si>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</si>
  <si>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</si>
  <si>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</si>
  <si>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</si>
  <si>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</si>
  <si>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</si>
  <si>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</si>
  <si>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</si>
  <si>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</si>
  <si>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</si>
  <si>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</si>
  <si>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</si>
  <si>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</si>
  <si>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</si>
  <si>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</si>
  <si>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</si>
  <si>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</si>
  <si>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</si>
  <si>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</si>
  <si>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</si>
  <si>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</si>
  <si>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</si>
  <si>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</si>
  <si>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</si>
  <si>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</si>
  <si>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</si>
  <si>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</si>
  <si>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</si>
  <si>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</si>
  <si>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</si>
  <si>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</si>
  <si>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</si>
  <si>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</si>
  <si>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</si>
  <si>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</si>
  <si>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</si>
  <si>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</si>
  <si>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</si>
  <si>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</si>
  <si>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</si>
  <si>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</si>
  <si>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</si>
  <si>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</si>
  <si>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</si>
  <si>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</si>
  <si>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</si>
  <si>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</si>
  <si>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</si>
  <si>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</si>
  <si>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</si>
  <si>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</si>
  <si>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</si>
  <si>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</si>
  <si>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</si>
  <si>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</si>
  <si>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</si>
  <si>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</si>
  <si>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</si>
  <si>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</si>
  <si>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</si>
  <si>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</si>
  <si>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</si>
  <si>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</si>
  <si>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</si>
  <si>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</si>
  <si>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</si>
  <si>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</si>
  <si>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</si>
  <si>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</si>
  <si>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</si>
  <si>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</si>
  <si>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</si>
  <si>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</si>
  <si>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</si>
  <si>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</si>
  <si>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</si>
  <si>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</si>
  <si>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</si>
  <si>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</si>
  <si>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</si>
  <si>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</si>
  <si>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</si>
  <si>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</si>
  <si>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</si>
  <si>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</si>
  <si>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</si>
  <si>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</si>
  <si>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</si>
  <si>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</si>
  <si>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</si>
  <si>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</si>
  <si>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</si>
  <si>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</si>
  <si>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</si>
  <si>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</si>
  <si>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</si>
  <si>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</si>
  <si>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</si>
  <si>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</si>
  <si>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</si>
  <si>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</si>
  <si>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</si>
  <si>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</si>
  <si>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</si>
  <si>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</si>
  <si>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</si>
  <si>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</si>
  <si>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</si>
  <si>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</si>
  <si>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</si>
  <si>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</si>
  <si>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</si>
  <si>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</si>
  <si>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</si>
  <si>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</si>
  <si>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</si>
  <si>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</si>
  <si>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</si>
  <si>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</si>
  <si>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</si>
  <si>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</si>
  <si>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</si>
  <si>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</si>
  <si>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</si>
  <si>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</si>
  <si>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</si>
  <si>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</si>
  <si>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</si>
  <si>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</si>
  <si>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</si>
  <si>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</si>
  <si>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</si>
  <si>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</si>
  <si>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</si>
  <si>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</si>
  <si>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</si>
  <si>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</si>
  <si>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</si>
  <si>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</si>
  <si>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</si>
  <si>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</si>
  <si>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</si>
  <si>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</si>
  <si>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</si>
  <si>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</si>
  <si>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</si>
  <si>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</si>
  <si>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</si>
  <si>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</si>
  <si>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</si>
  <si>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</si>
  <si>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</si>
  <si>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</si>
  <si>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</si>
  <si>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</si>
  <si>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</si>
  <si>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</si>
  <si>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</si>
  <si>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</si>
  <si>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</si>
  <si>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</si>
  <si>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</si>
  <si>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</si>
  <si>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</si>
  <si>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</si>
  <si>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</si>
  <si>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</si>
  <si>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</si>
  <si>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</si>
  <si>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</si>
  <si>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</si>
  <si>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</si>
  <si>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</si>
  <si>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</si>
  <si>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</si>
  <si>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</si>
  <si>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</si>
  <si>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</si>
  <si>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</si>
  <si>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</si>
  <si>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</si>
  <si>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</si>
  <si>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</si>
  <si>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</si>
  <si>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</si>
  <si>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</si>
  <si>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</si>
  <si>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</si>
  <si>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</si>
  <si>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</si>
  <si>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</si>
  <si>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</si>
  <si>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</si>
  <si>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</si>
  <si>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</si>
  <si>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</si>
  <si>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</si>
  <si>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</si>
  <si>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</si>
  <si>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</si>
  <si>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</si>
  <si>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</si>
  <si>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</si>
  <si>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</si>
  <si>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</si>
  <si>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</si>
  <si>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</si>
  <si>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</si>
  <si>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</si>
  <si>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</si>
  <si>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</si>
  <si>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</si>
  <si>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</si>
  <si>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</si>
  <si>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</si>
  <si>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</si>
  <si>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</si>
  <si>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</si>
  <si>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</si>
  <si>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</si>
  <si>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</si>
  <si>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</si>
  <si>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</si>
  <si>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</si>
  <si>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</si>
  <si>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</si>
  <si>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</si>
  <si>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</si>
  <si>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</si>
  <si>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</si>
  <si>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</si>
  <si>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</si>
  <si>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</si>
  <si>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</si>
  <si>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</si>
  <si>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</si>
  <si>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</si>
  <si>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</si>
  <si>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</si>
  <si>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</si>
  <si>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</si>
  <si>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</si>
  <si>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</si>
  <si>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</si>
  <si>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</si>
  <si>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</si>
  <si>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</si>
  <si>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</si>
  <si>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</si>
  <si>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</si>
  <si>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</si>
  <si>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</si>
  <si>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</si>
  <si>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</si>
  <si>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</si>
  <si>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</si>
  <si>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</si>
  <si>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</si>
  <si>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</si>
  <si>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</si>
  <si>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</si>
  <si>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</si>
  <si>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</si>
  <si>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</si>
  <si>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</si>
  <si>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</si>
  <si>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</si>
  <si>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</si>
  <si>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</si>
  <si>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</si>
  <si>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</si>
  <si>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</si>
  <si>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</si>
  <si>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</si>
  <si>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</si>
  <si>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</si>
  <si>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</si>
  <si>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</si>
  <si>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</si>
  <si>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</si>
  <si>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</si>
  <si>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</si>
  <si>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</si>
  <si>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</si>
  <si>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</si>
  <si>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</si>
  <si>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</si>
  <si>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</si>
  <si>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</si>
  <si>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</si>
  <si>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</si>
  <si>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</si>
  <si>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</si>
  <si>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</si>
  <si>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</si>
  <si>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</si>
  <si>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</si>
  <si>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</si>
  <si>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</si>
  <si>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</si>
  <si>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</si>
  <si>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</si>
  <si>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</si>
  <si>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</si>
  <si>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</si>
  <si>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</si>
  <si>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</si>
  <si>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</si>
  <si>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</si>
  <si>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</si>
  <si>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</si>
  <si>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</si>
  <si>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</si>
  <si>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</si>
  <si>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</si>
  <si>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</si>
  <si>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</si>
  <si>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</si>
  <si>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</si>
  <si>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</si>
  <si>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</si>
  <si>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</si>
  <si>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</si>
  <si>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</si>
  <si>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</si>
  <si>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</si>
  <si>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</si>
  <si>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</si>
  <si>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</si>
  <si>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</si>
  <si>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</si>
  <si>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</si>
  <si>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</si>
  <si>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</si>
  <si>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</si>
  <si>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</si>
  <si>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</si>
  <si>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</si>
  <si>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</si>
  <si>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</si>
  <si>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</si>
  <si>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</si>
  <si>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</si>
  <si>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</si>
  <si>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</si>
  <si>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</si>
  <si>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</si>
  <si>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</si>
  <si>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</si>
  <si>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</si>
  <si>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</si>
  <si>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</si>
  <si>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</si>
  <si>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</si>
  <si>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</si>
  <si>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</si>
  <si>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</si>
  <si>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</si>
  <si>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</si>
  <si>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</si>
  <si>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</si>
  <si>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</si>
  <si>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</si>
  <si>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</si>
  <si>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</si>
  <si>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</si>
  <si>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</si>
  <si>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</si>
  <si>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</si>
  <si>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</si>
  <si>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</si>
  <si>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</si>
  <si>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</si>
  <si>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</si>
  <si>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</si>
  <si>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</si>
  <si>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</si>
  <si>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</si>
  <si>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</si>
  <si>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</si>
  <si>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</si>
  <si>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</si>
  <si>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</si>
  <si>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</si>
  <si>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</si>
  <si>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</si>
  <si>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</si>
  <si>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</si>
  <si>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</si>
  <si>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</si>
  <si>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</si>
  <si>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</si>
  <si>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</si>
  <si>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</si>
  <si>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</si>
  <si>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</si>
  <si>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</si>
  <si>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</si>
  <si>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</si>
  <si>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</si>
  <si>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</si>
  <si>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</si>
  <si>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</si>
  <si>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</si>
  <si>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</si>
  <si>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</si>
  <si>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</si>
  <si>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</si>
  <si>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</si>
  <si>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</si>
  <si>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</si>
  <si>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</si>
  <si>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</si>
  <si>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</si>
  <si>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</si>
  <si>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</si>
  <si>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</si>
  <si>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</si>
  <si>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</si>
  <si>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</si>
  <si>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</si>
  <si>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</si>
  <si>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</si>
  <si>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</si>
  <si>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</si>
  <si>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</si>
  <si>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</si>
  <si>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</si>
  <si>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</si>
  <si>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</si>
  <si>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</si>
  <si>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</si>
  <si>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</si>
  <si>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</si>
  <si>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</si>
  <si>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</si>
  <si>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</si>
  <si>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</si>
  <si>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</si>
  <si>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</si>
  <si>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</si>
  <si>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</si>
  <si>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</si>
  <si>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</si>
  <si>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</si>
  <si>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</si>
  <si>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</si>
  <si>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</si>
  <si>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</si>
  <si>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</si>
  <si>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</si>
  <si>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</si>
  <si>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</si>
  <si>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</si>
  <si>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</si>
  <si>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</si>
  <si>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</si>
  <si>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</si>
  <si>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</si>
  <si>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</si>
  <si>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</si>
  <si>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</si>
  <si>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</si>
  <si>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</si>
  <si>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</si>
  <si>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</si>
  <si>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</si>
  <si>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</si>
  <si>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</si>
  <si>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</si>
  <si>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</si>
  <si>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</si>
  <si>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</si>
  <si>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</si>
  <si>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</si>
  <si>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</si>
  <si>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</si>
  <si>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</si>
  <si>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</si>
  <si>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</si>
  <si>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</si>
  <si>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</si>
  <si>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</si>
  <si>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</si>
  <si>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</si>
  <si>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</si>
  <si>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</si>
  <si>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</si>
  <si>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</si>
  <si>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</si>
  <si>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</si>
  <si>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</si>
  <si>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</si>
  <si>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</si>
  <si>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</si>
  <si>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</si>
  <si>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</si>
  <si>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</si>
  <si>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</si>
  <si>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</si>
  <si>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</si>
  <si>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</si>
  <si>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</si>
  <si>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</si>
  <si>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</si>
  <si>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</si>
  <si>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</si>
  <si>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</si>
  <si>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</si>
  <si>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</si>
  <si>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</si>
  <si>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</si>
  <si>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</si>
  <si>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</si>
  <si>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</si>
  <si>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</si>
  <si>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</si>
  <si>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</si>
  <si>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</si>
  <si>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</si>
  <si>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</si>
  <si>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</si>
  <si>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</si>
  <si>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</si>
  <si>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</si>
  <si>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</si>
  <si>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</si>
  <si>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</si>
  <si>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</si>
  <si>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</si>
  <si>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</si>
  <si>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</si>
  <si>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</si>
  <si>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</si>
  <si>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</si>
  <si>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</si>
  <si>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</si>
  <si>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</si>
  <si>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</si>
  <si>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</si>
  <si>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</si>
  <si>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</si>
  <si>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</si>
  <si>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</si>
  <si>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</si>
  <si>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</si>
  <si>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</si>
  <si>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</si>
  <si>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</si>
  <si>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</si>
  <si>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</si>
  <si>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</si>
  <si>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</si>
  <si>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</si>
  <si>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</si>
  <si>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</si>
  <si>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</si>
  <si>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</si>
  <si>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</si>
  <si>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</si>
  <si>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</si>
  <si>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</si>
  <si>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</si>
  <si>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</si>
  <si>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</si>
  <si>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</si>
  <si>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</si>
  <si>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</si>
  <si>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</si>
  <si>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</si>
  <si>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</si>
  <si>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</si>
  <si>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</si>
  <si>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</si>
  <si>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</si>
  <si>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</si>
  <si>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</si>
  <si>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</si>
  <si>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</si>
  <si>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</si>
  <si>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</si>
  <si>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</si>
  <si>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</si>
  <si>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</si>
  <si>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</si>
  <si>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</si>
  <si>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</si>
  <si>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</si>
  <si>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</si>
  <si>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</si>
  <si>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</si>
  <si>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</si>
  <si>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</si>
  <si>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</si>
  <si>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</si>
  <si>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</si>
  <si>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</si>
  <si>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</si>
  <si>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</si>
  <si>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</si>
  <si>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</si>
  <si>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</si>
  <si>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</si>
  <si>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</si>
  <si>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</si>
  <si>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</si>
  <si>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</si>
  <si>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</si>
  <si>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</si>
  <si>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</si>
  <si>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</si>
  <si>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</si>
  <si>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</si>
  <si>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</si>
  <si>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</si>
  <si>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</si>
  <si>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</si>
  <si>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</si>
  <si>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</si>
  <si>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</si>
  <si>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</si>
  <si>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</si>
  <si>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</si>
  <si>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</si>
  <si>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</si>
  <si>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</si>
  <si>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</si>
  <si>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</si>
  <si>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</si>
  <si>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</si>
  <si>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</si>
  <si>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</si>
  <si>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</si>
  <si>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</si>
  <si>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</si>
  <si>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</si>
  <si>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</si>
  <si>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</si>
  <si>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</si>
  <si>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</si>
  <si>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</si>
  <si>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</si>
  <si>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</si>
  <si>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</si>
  <si>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</si>
  <si>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</si>
  <si>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</si>
  <si>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</si>
  <si>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</si>
  <si>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</si>
  <si>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</si>
  <si>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</si>
  <si>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</si>
  <si>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</si>
  <si>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</si>
  <si>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</si>
  <si>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</si>
  <si>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</si>
  <si>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</si>
  <si>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</si>
  <si>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</si>
  <si>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</si>
  <si>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</si>
  <si>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</si>
  <si>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</si>
  <si>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</si>
  <si>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</si>
  <si>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</si>
  <si>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</si>
  <si>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</si>
  <si>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</si>
  <si>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</si>
  <si>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</si>
  <si>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</si>
  <si>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</si>
  <si>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</si>
  <si>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</si>
  <si>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</si>
  <si>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</si>
  <si>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</si>
  <si>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</si>
  <si>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</si>
  <si>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</si>
  <si>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</si>
  <si>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</si>
  <si>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</si>
  <si>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</si>
  <si>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</si>
  <si>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</si>
  <si>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</si>
  <si>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</si>
  <si>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</si>
  <si>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</si>
  <si>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</si>
  <si>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</si>
  <si>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</si>
  <si>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</si>
  <si>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</si>
  <si>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</si>
  <si>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</si>
  <si>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</si>
  <si>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</si>
  <si>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</si>
  <si>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</si>
  <si>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</si>
  <si>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</si>
  <si>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</si>
  <si>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</si>
  <si>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</si>
  <si>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</si>
  <si>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</si>
  <si>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</si>
  <si>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</si>
  <si>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</si>
  <si>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</si>
  <si>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</si>
  <si>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</si>
  <si>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</si>
  <si>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</si>
  <si>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</si>
  <si>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</si>
  <si>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</si>
  <si>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</si>
  <si>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</si>
  <si>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</si>
  <si>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</si>
  <si>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</si>
  <si>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</si>
  <si>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</si>
  <si>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</si>
  <si>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</si>
  <si>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</si>
  <si>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</si>
  <si>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</si>
  <si>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</si>
  <si>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</si>
  <si>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</si>
  <si>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</si>
  <si>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</si>
  <si>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</si>
  <si>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</si>
  <si>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</si>
  <si>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</si>
  <si>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</si>
  <si>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</si>
  <si>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</si>
  <si>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</si>
  <si>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</si>
  <si>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</si>
  <si>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</si>
  <si>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</si>
  <si>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</si>
  <si>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</si>
  <si>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</si>
  <si>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</si>
  <si>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</si>
  <si>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</si>
  <si>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</si>
  <si>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</si>
  <si>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</si>
  <si>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</si>
  <si>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</si>
  <si>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</si>
  <si>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</si>
  <si>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</si>
  <si>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</si>
  <si>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</si>
  <si>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</si>
  <si>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</si>
  <si>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</si>
  <si>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</si>
  <si>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</si>
  <si>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</si>
  <si>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</si>
  <si>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</si>
  <si>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</si>
  <si>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</si>
  <si>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</si>
  <si>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</si>
  <si>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</si>
  <si>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</si>
  <si>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</si>
  <si>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</si>
  <si>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</si>
  <si>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</si>
  <si>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</si>
  <si>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</si>
  <si>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</si>
  <si>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</si>
  <si>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</si>
  <si>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</si>
  <si>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</si>
  <si>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</si>
  <si>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</si>
  <si>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</si>
  <si>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</si>
  <si>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</si>
  <si>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</si>
  <si>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</si>
  <si>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</si>
  <si>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</si>
  <si>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</si>
  <si>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</si>
  <si>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</si>
  <si>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</si>
  <si>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</si>
  <si>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</si>
  <si>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</si>
  <si>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</si>
  <si>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</si>
  <si>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</si>
  <si>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</si>
  <si>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</si>
  <si>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</si>
  <si>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</si>
  <si>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</si>
  <si>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</si>
  <si>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</si>
  <si>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</si>
  <si>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</si>
  <si>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</si>
  <si>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</si>
  <si>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</si>
  <si>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</si>
  <si>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</si>
  <si>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</si>
  <si>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</si>
  <si>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</si>
  <si>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</si>
  <si>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</si>
  <si>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</si>
  <si>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</si>
  <si>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</si>
  <si>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</si>
  <si>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</si>
  <si>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</si>
  <si>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</si>
  <si>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</si>
  <si>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</si>
  <si>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</si>
  <si>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</si>
  <si>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</si>
  <si>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</si>
  <si>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</si>
  <si>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</si>
  <si>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</si>
  <si>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</si>
  <si>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</si>
  <si>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</si>
  <si>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</si>
  <si>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</si>
  <si>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</si>
  <si>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</si>
  <si>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</si>
  <si>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</si>
  <si>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</si>
  <si>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</si>
  <si>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</si>
  <si>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</si>
  <si>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</si>
  <si>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</si>
  <si>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</si>
  <si>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</si>
  <si>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</si>
  <si>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</si>
  <si>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</si>
  <si>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</si>
  <si>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</si>
  <si>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</si>
  <si>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</si>
  <si>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</si>
  <si>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</si>
  <si>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</si>
  <si>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</si>
  <si>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</si>
  <si>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</si>
  <si>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</si>
  <si>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</si>
  <si>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</si>
  <si>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</si>
  <si>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</si>
  <si>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</si>
  <si>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</si>
  <si>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</si>
  <si>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</si>
  <si>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</si>
  <si>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</si>
  <si>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</si>
  <si>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</si>
  <si>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</si>
  <si>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</si>
  <si>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</si>
  <si>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</si>
  <si>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</si>
  <si>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</si>
  <si>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</si>
  <si>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</si>
  <si>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</si>
  <si>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</si>
  <si>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</si>
  <si>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</si>
  <si>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</si>
  <si>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</si>
  <si>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</si>
  <si>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</si>
  <si>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</si>
  <si>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</si>
  <si>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</si>
  <si>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</si>
  <si>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</si>
  <si>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</si>
  <si>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</si>
  <si>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</si>
  <si>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</si>
  <si>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</si>
  <si>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</si>
  <si>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</si>
  <si>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</si>
  <si>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</si>
  <si>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</si>
  <si>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</si>
  <si>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</si>
  <si>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</si>
  <si>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</si>
  <si>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</si>
  <si>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</si>
  <si>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</si>
  <si>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</si>
  <si>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</si>
  <si>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</si>
  <si>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</si>
  <si>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</si>
  <si>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</si>
  <si>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</si>
  <si>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</si>
  <si>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</si>
  <si>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</si>
  <si>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</si>
  <si>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</si>
  <si>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</si>
  <si>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</si>
  <si>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</si>
  <si>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</si>
  <si>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</si>
  <si>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</si>
  <si>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</si>
  <si>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</si>
  <si>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</si>
  <si>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</si>
  <si>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</si>
  <si>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</si>
  <si>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</si>
  <si>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</si>
  <si>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</si>
  <si>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</si>
  <si>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</si>
  <si>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</si>
  <si>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</si>
  <si>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</si>
  <si>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</si>
  <si>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</si>
  <si>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</si>
  <si>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</si>
  <si>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</si>
  <si>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</si>
  <si>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</si>
  <si>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</si>
  <si>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</si>
  <si>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</si>
  <si>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</si>
  <si>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</si>
  <si>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</si>
  <si>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</si>
  <si>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</si>
  <si>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</si>
  <si>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</si>
  <si>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</si>
  <si>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</si>
  <si>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</si>
  <si>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</si>
  <si>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</si>
  <si>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</si>
  <si>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</si>
  <si>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</si>
  <si>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</si>
  <si>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</si>
  <si>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</si>
  <si>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</si>
  <si>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</si>
  <si>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</si>
  <si>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</si>
  <si>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</si>
  <si>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</si>
  <si>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</si>
  <si>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</si>
  <si>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</si>
  <si>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</si>
  <si>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</si>
  <si>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</si>
  <si>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</si>
  <si>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</si>
  <si>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</si>
  <si>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</si>
  <si>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</si>
  <si>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</si>
  <si>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</si>
  <si>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</si>
  <si>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</si>
  <si>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</si>
  <si>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</si>
  <si>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</si>
  <si>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</si>
  <si>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</si>
  <si>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</si>
  <si>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</si>
  <si>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</si>
  <si>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</si>
  <si>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</si>
  <si>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</si>
  <si>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</si>
  <si>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</si>
  <si>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</si>
  <si>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</si>
  <si>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</si>
  <si>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</si>
  <si>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</si>
  <si>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</si>
  <si>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</si>
  <si>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</si>
  <si>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</si>
  <si>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</si>
  <si>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</si>
  <si>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</si>
  <si>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</si>
  <si>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</si>
  <si>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</si>
  <si>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</si>
  <si>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</si>
  <si>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</si>
  <si>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</si>
  <si>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</si>
  <si>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</si>
  <si>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</si>
  <si>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</si>
  <si>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</si>
  <si>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</si>
  <si>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</si>
  <si>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</si>
  <si>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</si>
  <si>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</si>
  <si>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</si>
  <si>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</si>
  <si>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</si>
  <si>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</si>
  <si>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</si>
  <si>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</si>
  <si>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</si>
  <si>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</si>
  <si>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</si>
  <si>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</si>
  <si>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</si>
  <si>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</si>
  <si>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</si>
  <si>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</si>
  <si>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</si>
  <si>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</si>
  <si>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</si>
  <si>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</si>
  <si>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</si>
  <si>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</si>
  <si>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</si>
  <si>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</si>
  <si>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</si>
  <si>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</si>
  <si>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</si>
  <si>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</si>
  <si>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</si>
  <si>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</si>
  <si>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</si>
  <si>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</si>
  <si>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</si>
  <si>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</si>
  <si>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</si>
  <si>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</si>
  <si>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</si>
  <si>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</si>
  <si>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</si>
  <si>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</si>
  <si>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</si>
  <si>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</si>
  <si>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</si>
  <si>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</si>
  <si>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</si>
  <si>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</si>
  <si>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</si>
  <si>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</si>
  <si>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</si>
  <si>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</si>
  <si>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</si>
  <si>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</si>
  <si>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</si>
  <si>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</si>
  <si>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</si>
  <si>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</si>
  <si>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</si>
  <si>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</si>
  <si>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</si>
  <si>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</si>
  <si>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</si>
  <si>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</si>
  <si>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</si>
  <si>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</si>
  <si>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</si>
  <si>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</si>
  <si>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</si>
  <si>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</si>
  <si>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</si>
  <si>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</si>
  <si>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</si>
  <si>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</si>
  <si>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</si>
  <si>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</si>
  <si>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</si>
  <si>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</si>
  <si>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</si>
  <si>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</si>
  <si>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</si>
  <si>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</si>
  <si>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</si>
  <si>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</si>
  <si>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</si>
  <si>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</si>
  <si>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</si>
  <si>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</si>
  <si>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</si>
  <si>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</si>
  <si>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</si>
  <si>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</si>
  <si>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</si>
  <si>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</si>
  <si>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</si>
  <si>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</si>
  <si>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</si>
  <si>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</si>
  <si>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</si>
  <si>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</si>
  <si>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</si>
  <si>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</si>
  <si>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</si>
  <si>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</si>
  <si>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</si>
  <si>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</si>
  <si>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</si>
  <si>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</si>
  <si>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</si>
  <si>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</si>
  <si>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</si>
  <si>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</si>
  <si>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</si>
  <si>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</si>
  <si>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</si>
  <si>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</si>
  <si>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</si>
  <si>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</si>
  <si>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</si>
  <si>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</si>
  <si>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</si>
  <si>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</si>
  <si>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</si>
  <si>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</si>
  <si>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</si>
  <si>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</si>
  <si>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</si>
  <si>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</si>
  <si>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</si>
  <si>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</si>
  <si>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</si>
  <si>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</si>
  <si>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</si>
  <si>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</si>
  <si>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</si>
  <si>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</si>
  <si>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</si>
  <si>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</si>
  <si>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</si>
  <si>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</si>
  <si>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</si>
  <si>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</si>
  <si>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</si>
  <si>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</si>
  <si>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</si>
  <si>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</si>
  <si>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</si>
  <si>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</si>
  <si>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</si>
  <si>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</si>
  <si>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</si>
  <si>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</si>
  <si>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</si>
  <si>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</si>
  <si>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</si>
  <si>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</si>
  <si>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</si>
  <si>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</si>
  <si>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</si>
  <si>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</si>
  <si>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</si>
  <si>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</si>
  <si>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</si>
  <si>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</si>
  <si>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</si>
  <si>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</si>
  <si>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</si>
  <si>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</si>
  <si>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</si>
  <si>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</si>
  <si>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</si>
  <si>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</si>
  <si>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</si>
  <si>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</si>
  <si>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</si>
  <si>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</si>
  <si>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</si>
  <si>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</si>
  <si>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</si>
  <si>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</si>
  <si>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</si>
  <si>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</si>
  <si>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</si>
  <si>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</si>
  <si>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</si>
  <si>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</si>
  <si>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</si>
  <si>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</si>
  <si>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</si>
  <si>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</si>
  <si>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</si>
  <si>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</si>
  <si>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</si>
  <si>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</si>
  <si>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</si>
  <si>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</si>
  <si>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</si>
  <si>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</si>
  <si>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</si>
  <si>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</si>
  <si>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</si>
  <si>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</si>
  <si>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</si>
  <si>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</si>
  <si>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</si>
  <si>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</si>
  <si>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</si>
  <si>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</si>
  <si>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</si>
  <si>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</si>
  <si>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</si>
  <si>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</si>
  <si>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</si>
  <si>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</si>
  <si>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</si>
  <si>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</si>
  <si>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</si>
  <si>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</si>
  <si>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</si>
  <si>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</si>
  <si>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</si>
  <si>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</si>
  <si>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</si>
  <si>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</si>
  <si>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</si>
  <si>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</si>
  <si>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</si>
  <si>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</si>
  <si>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</si>
  <si>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</si>
  <si>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</si>
  <si>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</si>
  <si>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</si>
  <si>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</si>
  <si>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</si>
  <si>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</si>
  <si>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</si>
  <si>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</si>
  <si>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</si>
  <si>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</si>
  <si>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</si>
  <si>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</si>
  <si>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</si>
  <si>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</si>
  <si>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</si>
  <si>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</si>
  <si>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</si>
  <si>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</si>
  <si>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</si>
  <si>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</si>
  <si>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</si>
  <si>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</si>
  <si>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</si>
  <si>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</si>
  <si>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</si>
  <si>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</si>
  <si>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</si>
  <si>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</si>
  <si>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</si>
  <si>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</si>
  <si>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</si>
  <si>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</si>
  <si>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</si>
  <si>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</si>
  <si>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</si>
  <si>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</si>
  <si>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</si>
  <si>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</si>
  <si>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</si>
  <si>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</si>
  <si>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</si>
  <si>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</si>
  <si>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</si>
  <si>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</si>
  <si>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</si>
  <si>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</si>
  <si>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</si>
  <si>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</si>
  <si>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</si>
  <si>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</si>
  <si>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</si>
  <si>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</si>
  <si>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</si>
  <si>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</si>
  <si>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</si>
  <si>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</si>
  <si>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</si>
  <si>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</si>
  <si>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</si>
  <si>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</si>
  <si>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</si>
  <si>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</si>
  <si>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</si>
  <si>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</si>
  <si>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</si>
  <si>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</si>
  <si>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</si>
  <si>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</si>
  <si>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</si>
  <si>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</si>
  <si>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</si>
  <si>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</si>
  <si>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</si>
  <si>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</si>
  <si>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</si>
  <si>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</si>
  <si>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</si>
  <si>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</si>
  <si>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</si>
  <si>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</si>
  <si>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</si>
  <si>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</si>
  <si>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</si>
  <si>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</si>
  <si>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</si>
  <si>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</si>
  <si>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</si>
  <si>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</si>
  <si>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</si>
  <si>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</si>
  <si>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</si>
  <si>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</si>
  <si>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</si>
  <si>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</si>
  <si>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</si>
  <si>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</si>
  <si>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</si>
  <si>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</si>
  <si>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</si>
  <si>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</si>
  <si>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</si>
  <si>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</si>
  <si>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</si>
  <si>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</si>
  <si>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</si>
  <si>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</si>
  <si>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</si>
  <si>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</si>
  <si>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</si>
  <si>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</si>
  <si>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</si>
  <si>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</si>
  <si>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</si>
  <si>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</si>
  <si>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</si>
  <si>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</si>
  <si>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</si>
  <si>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</si>
  <si>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</si>
  <si>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</si>
  <si>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</si>
  <si>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</si>
  <si>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</si>
  <si>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</si>
  <si>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</si>
  <si>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</si>
  <si>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</si>
  <si>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</si>
  <si>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</si>
  <si>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</si>
  <si>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</si>
  <si>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</si>
  <si>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</si>
  <si>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</si>
  <si>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</si>
  <si>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</si>
  <si>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</si>
  <si>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</si>
  <si>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</si>
  <si>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</si>
  <si>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</si>
  <si>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</si>
  <si>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</si>
  <si>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</si>
  <si>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</si>
  <si>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</si>
  <si>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</si>
  <si>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</si>
  <si>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</si>
  <si>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</si>
  <si>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</si>
  <si>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</si>
  <si>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</si>
  <si>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</si>
  <si>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</si>
  <si>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</si>
  <si>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</si>
  <si>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</si>
  <si>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</si>
  <si>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</si>
  <si>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</si>
  <si>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</si>
  <si>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</si>
  <si>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</si>
  <si>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</si>
  <si>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</si>
  <si>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</si>
  <si>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</si>
  <si>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</si>
  <si>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</si>
  <si>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</si>
  <si>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</si>
  <si>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</si>
  <si>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</si>
  <si>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</si>
  <si>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</si>
  <si>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</si>
  <si>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</si>
  <si>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</si>
  <si>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</si>
  <si>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</si>
  <si>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</si>
  <si>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</si>
  <si>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</si>
  <si>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</si>
  <si>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</si>
  <si>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</si>
  <si>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</si>
  <si>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</si>
  <si>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</si>
  <si>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</si>
  <si>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</si>
  <si>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</si>
  <si>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</si>
  <si>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</si>
  <si>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</si>
  <si>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</si>
  <si>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</si>
  <si>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</si>
  <si>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</si>
  <si>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</si>
  <si>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</si>
  <si>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</si>
  <si>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</si>
  <si>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</si>
  <si>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</si>
  <si>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</si>
  <si>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</si>
  <si>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</si>
  <si>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</si>
  <si>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</si>
  <si>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</si>
  <si>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</si>
  <si>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</si>
  <si>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</si>
  <si>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</si>
  <si>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</si>
  <si>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</si>
  <si>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</si>
  <si>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</si>
  <si>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</si>
  <si>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</si>
  <si>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</si>
  <si>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</si>
  <si>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</si>
  <si>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</si>
  <si>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</si>
  <si>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</si>
  <si>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</si>
  <si>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</si>
  <si>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</si>
  <si>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</si>
  <si>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</si>
  <si>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</si>
  <si>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</si>
  <si>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</si>
  <si>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</si>
  <si>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</si>
  <si>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</si>
  <si>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</si>
  <si>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</si>
  <si>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</si>
  <si>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</si>
  <si>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</si>
  <si>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</si>
  <si>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</si>
  <si>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</si>
  <si>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</si>
  <si>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</si>
  <si>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</si>
  <si>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</si>
  <si>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</si>
  <si>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</si>
  <si>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</si>
  <si>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</si>
  <si>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</si>
  <si>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</si>
  <si>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</si>
  <si>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</si>
  <si>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</si>
  <si>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</si>
  <si>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</si>
  <si>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</si>
  <si>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</si>
  <si>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</si>
  <si>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</si>
  <si>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</si>
  <si>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</si>
  <si>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</si>
  <si>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</si>
  <si>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</si>
  <si>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</si>
  <si>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</si>
  <si>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</si>
  <si>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</si>
  <si>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</si>
  <si>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</si>
  <si>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</si>
  <si>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</si>
  <si>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</si>
  <si>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</si>
  <si>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</si>
  <si>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</si>
  <si>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</si>
  <si>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</si>
  <si>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</si>
  <si>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</si>
  <si>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</si>
  <si>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</si>
  <si>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</si>
  <si>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</si>
  <si>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</si>
  <si>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</si>
  <si>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</si>
  <si>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</si>
  <si>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</si>
  <si>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</si>
  <si>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</si>
  <si>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</si>
  <si>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</si>
  <si>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</si>
  <si>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</si>
  <si>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</si>
  <si>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</si>
  <si>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</si>
  <si>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</si>
  <si>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</si>
  <si>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</si>
  <si>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</si>
  <si>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</si>
  <si>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</si>
  <si>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</si>
  <si>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</si>
  <si>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</si>
  <si>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</si>
  <si>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</si>
  <si>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</si>
  <si>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</si>
  <si>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</si>
  <si>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</si>
  <si>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</si>
  <si>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</si>
  <si>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</si>
  <si>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</si>
  <si>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</si>
  <si>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</si>
  <si>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</si>
  <si>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</si>
  <si>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</si>
  <si>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</si>
  <si>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</si>
  <si>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</si>
  <si>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</si>
  <si>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</si>
  <si>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</si>
  <si>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</si>
  <si>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</si>
  <si>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</si>
  <si>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</si>
  <si>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</si>
  <si>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</si>
  <si>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</si>
  <si>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</si>
  <si>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</si>
  <si>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</si>
  <si>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</si>
  <si>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</si>
  <si>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</si>
  <si>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</si>
  <si>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</si>
  <si>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</si>
  <si>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</si>
  <si>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</si>
  <si>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</si>
  <si>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</si>
  <si>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</si>
  <si>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</si>
  <si>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</si>
  <si>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</si>
  <si>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</si>
  <si>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</si>
  <si>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</si>
  <si>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</si>
  <si>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</si>
  <si>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</si>
  <si>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</si>
  <si>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</si>
  <si>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</si>
  <si>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</si>
  <si>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</si>
  <si>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</si>
  <si>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</si>
  <si>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</si>
  <si>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</si>
  <si>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</si>
  <si>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</si>
  <si>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</si>
  <si>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</si>
  <si>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</si>
  <si>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</si>
  <si>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</si>
  <si>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</si>
  <si>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</si>
  <si>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</si>
  <si>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</si>
  <si>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</si>
  <si>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</si>
  <si>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</si>
  <si>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</si>
  <si>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</si>
  <si>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</si>
  <si>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</si>
  <si>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</si>
  <si>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</si>
  <si>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</si>
  <si>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</si>
  <si>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</si>
  <si>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</si>
  <si>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</si>
  <si>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</si>
  <si>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</si>
  <si>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</si>
  <si>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</si>
  <si>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</si>
  <si>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</si>
  <si>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</si>
  <si>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</si>
  <si>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</si>
  <si>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</si>
  <si>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</si>
  <si>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</si>
  <si>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</si>
  <si>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</si>
  <si>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</si>
  <si>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</si>
  <si>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</si>
  <si>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</si>
  <si>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</si>
  <si>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</si>
  <si>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</si>
  <si>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</si>
  <si>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</si>
  <si>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</si>
  <si>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</si>
  <si>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</si>
  <si>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</si>
  <si>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</si>
  <si>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</si>
  <si>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</si>
  <si>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</si>
  <si>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</si>
  <si>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</si>
  <si>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</si>
  <si>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</si>
  <si>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</si>
  <si>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</si>
  <si>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</si>
  <si>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</si>
  <si>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</si>
  <si>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</si>
  <si>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</si>
  <si>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</si>
  <si>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</si>
  <si>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</si>
  <si>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</si>
  <si>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</si>
  <si>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</si>
  <si>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</si>
  <si>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</si>
  <si>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</si>
  <si>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</si>
  <si>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</si>
  <si>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</si>
  <si>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</si>
  <si>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</si>
  <si>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</si>
  <si>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</si>
  <si>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</si>
  <si>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</si>
  <si>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</si>
  <si>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</si>
  <si>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</si>
  <si>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</si>
  <si>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</si>
  <si>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</si>
  <si>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</si>
  <si>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</si>
  <si>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</si>
  <si>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</si>
  <si>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</si>
  <si>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</si>
  <si>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</si>
  <si>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</si>
  <si>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</si>
  <si>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</si>
  <si>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</si>
  <si>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</si>
  <si>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</si>
  <si>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</si>
  <si>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</si>
  <si>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</si>
  <si>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</si>
  <si>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</si>
  <si>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</si>
  <si>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</si>
  <si>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</si>
  <si>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</si>
  <si>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</si>
  <si>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</si>
  <si>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</si>
  <si>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</si>
  <si>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</si>
  <si>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</si>
  <si>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</si>
  <si>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</si>
  <si>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</si>
  <si>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</si>
  <si>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</si>
  <si>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</si>
  <si>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</si>
  <si>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</si>
  <si>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</si>
  <si>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</si>
  <si>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</si>
  <si>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</si>
  <si>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</si>
  <si>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</si>
  <si>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</si>
  <si>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</si>
  <si>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</si>
  <si>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</si>
  <si>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</si>
  <si>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</si>
  <si>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</si>
  <si>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</si>
  <si>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</si>
  <si>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</si>
  <si>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</si>
  <si>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</si>
  <si>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</si>
  <si>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</si>
  <si>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</si>
  <si>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</si>
  <si>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</si>
  <si>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</si>
  <si>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</si>
  <si>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</si>
  <si>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</si>
  <si>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</si>
  <si>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</si>
  <si>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</si>
  <si>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</si>
  <si>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</si>
  <si>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</si>
  <si>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</si>
  <si>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</si>
  <si>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</si>
  <si>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</si>
  <si>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</si>
  <si>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</si>
  <si>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</si>
  <si>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</si>
  <si>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</si>
  <si>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</si>
  <si>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</si>
  <si>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</si>
  <si>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</si>
  <si>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</si>
  <si>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</si>
  <si>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</si>
  <si>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</si>
  <si>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</si>
  <si>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</si>
  <si>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</si>
  <si>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</si>
  <si>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</si>
  <si>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</si>
  <si>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</si>
  <si>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</si>
  <si>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</si>
  <si>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</si>
  <si>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</si>
  <si>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</si>
  <si>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</si>
  <si>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</si>
  <si>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</si>
  <si>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</si>
  <si>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</si>
  <si>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</si>
  <si>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</si>
  <si>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</si>
  <si>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</si>
  <si>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</si>
  <si>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</si>
  <si>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</si>
  <si>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</si>
  <si>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</si>
  <si>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</si>
  <si>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</si>
  <si>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</si>
  <si>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</si>
  <si>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</si>
  <si>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</si>
  <si>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</si>
  <si>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</si>
  <si>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</si>
  <si>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</si>
  <si>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</si>
  <si>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</si>
  <si>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</si>
  <si>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</si>
  <si>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</si>
  <si>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</si>
  <si>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</si>
  <si>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</si>
  <si>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</si>
  <si>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</si>
  <si>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</si>
  <si>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</si>
  <si>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</si>
  <si>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</si>
  <si>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</si>
  <si>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</si>
  <si>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</si>
  <si>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</si>
  <si>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</si>
  <si>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</si>
  <si>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</si>
  <si>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</si>
  <si>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</si>
  <si>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</si>
  <si>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</si>
  <si>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</si>
  <si>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</si>
  <si>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</si>
  <si>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</si>
  <si>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</si>
  <si>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</si>
  <si>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</si>
  <si>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</si>
  <si>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</si>
  <si>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</si>
  <si>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</si>
  <si>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</si>
  <si>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</si>
  <si>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</si>
  <si>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</si>
  <si>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</si>
  <si>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</si>
  <si>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</si>
  <si>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</si>
  <si>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</si>
  <si>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</si>
  <si>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</si>
  <si>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</si>
  <si>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</si>
  <si>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</si>
  <si>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</si>
  <si>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</si>
  <si>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</si>
  <si>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</si>
  <si>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</si>
  <si>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</si>
  <si>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</si>
  <si>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</si>
  <si>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</si>
  <si>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</si>
  <si>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</si>
  <si>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</si>
  <si>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</si>
  <si>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</si>
  <si>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</si>
  <si>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</si>
  <si>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</si>
  <si>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</si>
  <si>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</si>
  <si>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</si>
  <si>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</si>
  <si>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</si>
  <si>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</si>
  <si>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</si>
  <si>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</si>
  <si>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</si>
  <si>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</si>
  <si>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</si>
  <si>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</si>
  <si>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</si>
  <si>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</si>
  <si>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</si>
  <si>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</si>
  <si>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</si>
  <si>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</si>
  <si>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</si>
  <si>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</si>
  <si>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</si>
  <si>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</si>
  <si>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</si>
  <si>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</si>
  <si>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</si>
  <si>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</si>
  <si>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</si>
  <si>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</si>
  <si>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</si>
  <si>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</si>
  <si>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</si>
  <si>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</si>
  <si>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</si>
  <si>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</si>
  <si>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</si>
  <si>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</si>
  <si>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</si>
  <si>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</si>
  <si>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</si>
  <si>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</si>
  <si>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</si>
  <si>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</si>
  <si>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</si>
  <si>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</si>
  <si>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</si>
  <si>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</si>
  <si>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</si>
  <si>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</si>
  <si>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</si>
  <si>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</si>
  <si>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</si>
  <si>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</si>
  <si>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</si>
  <si>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</si>
  <si>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</si>
  <si>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</si>
  <si>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</si>
  <si>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</si>
  <si>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</si>
  <si>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</si>
  <si>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</si>
  <si>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</si>
  <si>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</si>
  <si>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</si>
  <si>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</si>
  <si>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</si>
  <si>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</si>
  <si>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</si>
  <si>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</si>
  <si>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</si>
  <si>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</si>
  <si>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</si>
  <si>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</si>
  <si>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</si>
  <si>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</si>
  <si>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</si>
  <si>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</si>
  <si>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</si>
  <si>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</si>
  <si>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</si>
  <si>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</si>
  <si>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</si>
  <si>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</si>
  <si>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</si>
  <si>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</si>
  <si>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</si>
  <si>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</si>
  <si>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</si>
  <si>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</si>
  <si>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</si>
  <si>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</si>
  <si>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</si>
  <si>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</si>
  <si>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</si>
  <si>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</si>
  <si>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</si>
  <si>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</si>
  <si>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</si>
  <si>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</si>
  <si>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</si>
  <si>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</si>
  <si>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</si>
  <si>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</si>
  <si>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</si>
  <si>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</si>
  <si>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</si>
  <si>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</si>
  <si>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</si>
  <si>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</si>
  <si>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</si>
  <si>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</si>
  <si>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</si>
  <si>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</si>
  <si>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</si>
  <si>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</si>
  <si>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</si>
  <si>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</si>
  <si>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</si>
  <si>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</si>
  <si>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</si>
  <si>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</si>
  <si>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</si>
  <si>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</si>
  <si>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</si>
  <si>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</si>
  <si>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</si>
  <si>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</si>
  <si>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</si>
  <si>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</si>
  <si>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</si>
  <si>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</si>
  <si>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</si>
  <si>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</si>
  <si>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</si>
  <si>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</si>
  <si>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</si>
  <si>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</si>
  <si>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</si>
  <si>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</si>
  <si>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</si>
  <si>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</si>
  <si>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</si>
  <si>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</si>
  <si>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</si>
  <si>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</si>
  <si>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</si>
  <si>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</si>
  <si>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</si>
  <si>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</si>
  <si>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</si>
  <si>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</si>
  <si>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</si>
  <si>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</si>
  <si>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</si>
  <si>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</si>
  <si>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</si>
  <si>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</si>
  <si>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</si>
  <si>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</si>
  <si>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</si>
  <si>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</si>
  <si>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</si>
  <si>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</si>
  <si>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</si>
  <si>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</si>
  <si>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</si>
  <si>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</si>
  <si>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</si>
  <si>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</si>
  <si>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</si>
  <si>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</si>
  <si>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</si>
  <si>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</si>
  <si>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</si>
  <si>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</si>
  <si>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</si>
  <si>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</si>
  <si>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</si>
  <si>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</si>
  <si>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</si>
  <si>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</si>
  <si>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</si>
  <si>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</si>
  <si>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</si>
  <si>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</si>
  <si>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</si>
  <si>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</si>
  <si>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</si>
  <si>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</si>
  <si>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</si>
  <si>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</si>
  <si>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</si>
  <si>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</si>
  <si>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</si>
  <si>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</si>
  <si>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</si>
  <si>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</si>
  <si>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</si>
  <si>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</si>
  <si>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</si>
  <si>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</si>
  <si>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</si>
  <si>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</si>
  <si>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</si>
  <si>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</si>
  <si>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</si>
  <si>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</si>
  <si>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</si>
  <si>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</si>
  <si>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</si>
  <si>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</si>
  <si>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</si>
  <si>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</si>
  <si>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</si>
  <si>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</si>
  <si>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</si>
  <si>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</si>
  <si>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</si>
  <si>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</si>
  <si>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</si>
  <si>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</si>
  <si>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</si>
  <si>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</si>
  <si>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</si>
  <si>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</si>
  <si>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</si>
  <si>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</si>
  <si>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</si>
  <si>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</si>
  <si>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</si>
  <si>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</si>
  <si>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</si>
  <si>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</si>
  <si>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</si>
  <si>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</si>
  <si>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</si>
  <si>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</si>
  <si>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</si>
  <si>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</si>
  <si>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</si>
  <si>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</si>
  <si>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</si>
  <si>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</si>
  <si>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</si>
  <si>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</si>
  <si>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</si>
  <si>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</si>
  <si>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</si>
  <si>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</si>
  <si>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</si>
  <si>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</si>
  <si>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</si>
  <si>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</si>
  <si>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</si>
  <si>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</si>
  <si>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</si>
  <si>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</si>
  <si>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</si>
  <si>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</si>
  <si>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</si>
  <si>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</si>
  <si>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</si>
  <si>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</si>
  <si>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</si>
  <si>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</si>
  <si>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</si>
  <si>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</si>
  <si>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</si>
  <si>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</si>
  <si>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</si>
  <si>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</si>
  <si>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</si>
  <si>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</si>
  <si>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</si>
  <si>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</si>
  <si>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</si>
  <si>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</si>
  <si>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</si>
  <si>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</si>
  <si>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</si>
  <si>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</si>
  <si>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</si>
  <si>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</si>
  <si>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</si>
  <si>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</si>
  <si>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</si>
  <si>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</si>
  <si>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</si>
  <si>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</si>
  <si>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</si>
  <si>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</si>
  <si>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</si>
  <si>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</si>
  <si>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</si>
  <si>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</si>
  <si>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</si>
  <si>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</si>
  <si>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</si>
  <si>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</si>
  <si>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</si>
  <si>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</si>
  <si>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</si>
  <si>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</si>
  <si>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</si>
  <si>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</si>
  <si>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</si>
  <si>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</si>
  <si>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</si>
  <si>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</si>
  <si>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</si>
  <si>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</si>
  <si>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</si>
  <si>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</si>
  <si>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</si>
  <si>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</si>
  <si>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</si>
  <si>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</si>
  <si>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</si>
  <si>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</si>
  <si>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</si>
  <si>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</si>
  <si>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</si>
  <si>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</si>
  <si>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</si>
  <si>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</si>
  <si>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</si>
  <si>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</si>
  <si>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</si>
  <si>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</si>
  <si>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</si>
  <si>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</si>
  <si>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</si>
  <si>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</si>
  <si>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</si>
  <si>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</si>
  <si>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</si>
  <si>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</si>
  <si>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</si>
  <si>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</si>
  <si>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</si>
  <si>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</si>
  <si>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</si>
  <si>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</si>
  <si>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</si>
  <si>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</si>
  <si>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</si>
  <si>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</si>
  <si>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</si>
  <si>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</si>
  <si>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</si>
  <si>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</si>
  <si>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</si>
  <si>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</si>
  <si>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</si>
  <si>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</si>
  <si>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</si>
  <si>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</si>
  <si>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</si>
  <si>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</si>
  <si>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</si>
  <si>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</si>
  <si>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</si>
  <si>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</si>
  <si>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</si>
  <si>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</si>
  <si>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</si>
  <si>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</si>
  <si>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</si>
  <si>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</si>
  <si>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</si>
  <si>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</si>
  <si>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</si>
  <si>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</si>
  <si>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</si>
  <si>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</si>
  <si>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</si>
  <si>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</si>
  <si>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</si>
  <si>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</si>
  <si>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</si>
  <si>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</si>
  <si>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</si>
  <si>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</si>
  <si>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</si>
  <si>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</si>
  <si>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</si>
  <si>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</si>
  <si>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</si>
  <si>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</si>
  <si>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</si>
  <si>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</si>
  <si>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</si>
  <si>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</si>
  <si>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</si>
  <si>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</si>
  <si>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</si>
  <si>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</si>
  <si>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</si>
  <si>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</si>
  <si>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</si>
  <si>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</si>
  <si>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</si>
  <si>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</si>
  <si>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</si>
  <si>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</si>
  <si>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</si>
  <si>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</si>
  <si>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</si>
  <si>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</si>
  <si>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</si>
  <si>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</si>
  <si>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</si>
  <si>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</si>
  <si>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</si>
  <si>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</si>
  <si>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</si>
  <si>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</si>
  <si>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</si>
  <si>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</si>
  <si>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</si>
  <si>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</si>
  <si>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</si>
  <si>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</si>
  <si>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</si>
  <si>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</si>
  <si>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</si>
  <si>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</si>
  <si>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</si>
  <si>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</si>
  <si>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</si>
  <si>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</si>
  <si>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</si>
  <si>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</si>
  <si>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</si>
  <si>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</si>
  <si>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</si>
  <si>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</si>
  <si>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</si>
  <si>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</si>
  <si>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</si>
  <si>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</si>
  <si>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</si>
  <si>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</si>
  <si>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</si>
  <si>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</si>
  <si>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</si>
  <si>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</si>
  <si>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</si>
  <si>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</si>
  <si>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</si>
  <si>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</si>
  <si>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</si>
  <si>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</si>
  <si>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</si>
  <si>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</si>
  <si>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</si>
  <si>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</si>
  <si>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</si>
  <si>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</si>
  <si>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</si>
  <si>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</si>
  <si>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</si>
  <si>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</si>
  <si>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</si>
  <si>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</si>
  <si>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</si>
  <si>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</si>
  <si>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</si>
  <si>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</si>
  <si>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</si>
  <si>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</si>
  <si>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</si>
  <si>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</si>
  <si>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</si>
  <si>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</si>
  <si>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</si>
  <si>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</si>
  <si>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</si>
  <si>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</si>
  <si>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</si>
  <si>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</si>
  <si>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</si>
  <si>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</si>
  <si>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</si>
  <si>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</si>
  <si>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</si>
  <si>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</si>
  <si>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</si>
  <si>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</si>
  <si>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</si>
  <si>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</si>
  <si>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</si>
  <si>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</si>
  <si>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</si>
  <si>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</si>
  <si>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</si>
  <si>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</si>
  <si>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</si>
  <si>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</si>
  <si>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</si>
  <si>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</si>
  <si>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</si>
  <si>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</si>
  <si>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</si>
  <si>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</si>
  <si>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</si>
  <si>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</si>
  <si>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</si>
  <si>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</si>
  <si>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</si>
  <si>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</si>
  <si>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</si>
  <si>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</si>
  <si>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</si>
  <si>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</si>
  <si>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</si>
  <si>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</si>
  <si>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</si>
  <si>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</si>
  <si>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</si>
  <si>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</si>
  <si>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</si>
  <si>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</si>
  <si>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</si>
  <si>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</si>
  <si>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</si>
  <si>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</si>
  <si>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</si>
  <si>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</si>
  <si>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</si>
  <si>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</si>
  <si>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</si>
  <si>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</si>
  <si>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</si>
  <si>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</si>
  <si>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</si>
  <si>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</si>
  <si>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</si>
  <si>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</si>
  <si>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</si>
  <si>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</si>
  <si>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</si>
  <si>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</si>
  <si>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</si>
  <si>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</si>
  <si>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</si>
  <si>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</si>
  <si>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</si>
  <si>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</si>
  <si>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</si>
  <si>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</si>
  <si>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</si>
  <si>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</si>
  <si>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</si>
  <si>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</si>
  <si>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</si>
  <si>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</si>
  <si>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</si>
  <si>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</si>
  <si>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</si>
  <si>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</si>
  <si>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</si>
  <si>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</si>
  <si>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</si>
  <si>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</si>
  <si>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</si>
  <si>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</si>
  <si>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</si>
  <si>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</si>
  <si>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</si>
  <si>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</si>
  <si>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</si>
  <si>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</si>
  <si>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</si>
  <si>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</si>
  <si>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</si>
  <si>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</si>
  <si>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</si>
  <si>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</si>
  <si>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</si>
  <si>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</si>
  <si>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</si>
  <si>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</si>
  <si>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</si>
  <si>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</si>
  <si>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</si>
  <si>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</si>
  <si>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</si>
  <si>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</si>
  <si>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</si>
  <si>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</si>
  <si>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</si>
  <si>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</si>
  <si>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</si>
  <si>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</si>
  <si>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</si>
  <si>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</si>
  <si>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</si>
  <si>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</si>
  <si>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</si>
  <si>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</si>
  <si>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</si>
  <si>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</si>
  <si>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</si>
  <si>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</si>
  <si>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</si>
  <si>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</si>
  <si>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</si>
  <si>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</si>
  <si>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</si>
  <si>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</si>
  <si>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</si>
  <si>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</si>
  <si>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</si>
  <si>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</si>
  <si>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</si>
  <si>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</si>
  <si>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</si>
  <si>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</si>
  <si>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</si>
  <si>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</si>
  <si>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</si>
  <si>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</si>
  <si>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</si>
  <si>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</si>
  <si>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</si>
  <si>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</si>
  <si>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</si>
  <si>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</si>
  <si>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</si>
  <si>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</si>
  <si>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</si>
  <si>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</si>
  <si>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</si>
  <si>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</si>
  <si>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</si>
  <si>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</si>
  <si>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</si>
  <si>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</si>
  <si>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</si>
  <si>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</si>
  <si>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</si>
  <si>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</si>
  <si>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</si>
  <si>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</si>
  <si>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</si>
  <si>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</si>
  <si>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</si>
  <si>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</si>
  <si>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</si>
  <si>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</si>
  <si>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</si>
  <si>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</si>
  <si>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</si>
  <si>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</si>
  <si>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</si>
  <si>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</si>
  <si>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</si>
  <si>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</si>
  <si>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</si>
  <si>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</si>
  <si>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</si>
  <si>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</si>
  <si>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</si>
  <si>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</si>
  <si>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</si>
  <si>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</si>
  <si>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</si>
  <si>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</si>
  <si>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</si>
  <si>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</si>
  <si>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</si>
  <si>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</si>
  <si>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</si>
  <si>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</si>
  <si>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</si>
  <si>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</si>
  <si>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</si>
  <si>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</si>
  <si>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</si>
  <si>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</si>
  <si>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</si>
  <si>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</si>
  <si>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</si>
  <si>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</si>
  <si>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</si>
  <si>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</si>
  <si>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</si>
  <si>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</si>
  <si>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</si>
  <si>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</si>
  <si>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</si>
  <si>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</si>
  <si>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</si>
  <si>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</si>
  <si>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</si>
  <si>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</si>
  <si>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</si>
  <si>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</si>
  <si>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</si>
  <si>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</si>
  <si>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</si>
  <si>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</si>
  <si>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</si>
  <si>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</si>
  <si>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</si>
  <si>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</si>
  <si>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</si>
  <si>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</si>
  <si>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</si>
  <si>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</si>
  <si>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</si>
  <si>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</si>
  <si>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</si>
  <si>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</si>
  <si>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</si>
  <si>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</si>
  <si>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</si>
  <si>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</si>
  <si>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</si>
  <si>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</si>
  <si>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</si>
  <si>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</si>
  <si>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</si>
  <si>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</si>
  <si>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</si>
  <si>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</si>
  <si>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</si>
  <si>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</si>
  <si>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</si>
  <si>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</si>
  <si>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</si>
  <si>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</si>
  <si>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</si>
  <si>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</si>
  <si>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</si>
  <si>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</si>
  <si>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</si>
  <si>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</si>
  <si>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</si>
  <si>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</si>
  <si>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</si>
  <si>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</si>
  <si>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</si>
  <si>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</si>
  <si>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</si>
  <si>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</si>
  <si>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</si>
  <si>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</si>
  <si>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</si>
  <si>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</si>
  <si>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</si>
  <si>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</si>
  <si>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</si>
  <si>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</si>
  <si>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</si>
  <si>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</si>
  <si>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</si>
  <si>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</si>
  <si>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</si>
  <si>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</si>
  <si>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</si>
  <si>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</si>
  <si>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</si>
  <si>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</si>
  <si>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</si>
  <si>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</si>
  <si>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</si>
  <si>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</si>
  <si>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</si>
  <si>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</si>
  <si>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</si>
  <si>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</si>
  <si>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</si>
  <si>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</si>
  <si>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</si>
  <si>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</si>
  <si>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</si>
  <si>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</si>
  <si>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</si>
  <si>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</si>
  <si>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</si>
  <si>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</si>
  <si>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</si>
  <si>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</si>
  <si>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</si>
  <si>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</si>
  <si>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</si>
  <si>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</si>
  <si>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</si>
  <si>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</si>
  <si>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</si>
  <si>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</si>
  <si>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</si>
  <si>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</si>
  <si>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</si>
  <si>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</si>
  <si>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</si>
  <si>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</si>
  <si>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</si>
  <si>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</si>
  <si>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</si>
  <si>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</si>
  <si>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</si>
  <si>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</si>
  <si>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</si>
  <si>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</si>
  <si>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</si>
  <si>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</si>
  <si>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</si>
  <si>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</si>
  <si>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</si>
  <si>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</si>
  <si>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</si>
  <si>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</si>
  <si>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</si>
  <si>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</si>
  <si>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</si>
  <si>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</si>
  <si>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</si>
  <si>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</si>
  <si>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</si>
  <si>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</si>
  <si>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</si>
  <si>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</si>
  <si>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</si>
  <si>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</si>
  <si>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</si>
  <si>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</si>
  <si>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</si>
  <si>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</si>
  <si>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</si>
  <si>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</si>
  <si>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</si>
  <si>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</si>
  <si>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</si>
  <si>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</si>
  <si>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</si>
  <si>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</si>
  <si>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</si>
  <si>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</si>
  <si>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</si>
  <si>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</si>
  <si>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</si>
  <si>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</si>
  <si>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</si>
  <si>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</si>
  <si>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</si>
  <si>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</si>
  <si>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</si>
  <si>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</si>
  <si>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</si>
  <si>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</si>
  <si>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</si>
  <si>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</si>
  <si>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</si>
  <si>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</si>
  <si>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</si>
  <si>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</si>
  <si>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</si>
  <si>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</si>
  <si>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</si>
  <si>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</si>
  <si>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</si>
  <si>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</si>
  <si>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</si>
  <si>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</si>
  <si>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</si>
  <si>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</si>
  <si>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</si>
  <si>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</si>
  <si>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</si>
  <si>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</si>
  <si>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</si>
  <si>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</si>
  <si>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</si>
  <si>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</si>
  <si>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</si>
  <si>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</si>
  <si>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</si>
  <si>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</si>
  <si>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</si>
  <si>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</si>
  <si>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</si>
  <si>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</si>
  <si>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</si>
  <si>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</si>
  <si>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</si>
  <si>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</si>
  <si>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</si>
  <si>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</si>
  <si>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</si>
  <si>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</si>
  <si>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</si>
  <si>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</si>
  <si>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</si>
  <si>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</si>
  <si>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</si>
  <si>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</si>
  <si>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</si>
  <si>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</si>
  <si>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</si>
  <si>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</si>
  <si>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</si>
  <si>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</si>
  <si>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</si>
  <si>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</si>
  <si>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</si>
  <si>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</si>
  <si>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</si>
  <si>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</si>
  <si>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</si>
  <si>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</si>
  <si>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</si>
  <si>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</si>
  <si>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</si>
  <si>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</si>
  <si>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</si>
  <si>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</si>
  <si>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</si>
  <si>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</si>
  <si>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</si>
  <si>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</si>
  <si>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</si>
  <si>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</si>
  <si>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</si>
  <si>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</si>
  <si>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</si>
  <si>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</si>
  <si>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</si>
  <si>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</si>
  <si>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</si>
  <si>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</si>
  <si>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</si>
  <si>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</si>
  <si>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</si>
  <si>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</si>
  <si>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</si>
  <si>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</si>
  <si>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</si>
  <si>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</si>
  <si>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</si>
  <si>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</si>
  <si>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</si>
  <si>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</si>
  <si>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</si>
  <si>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</si>
  <si>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</si>
  <si>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</si>
  <si>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</si>
  <si>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</si>
  <si>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</si>
  <si>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</si>
  <si>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</si>
  <si>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</si>
  <si>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</si>
  <si>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</si>
  <si>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</si>
  <si>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</si>
  <si>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</si>
  <si>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</si>
  <si>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</si>
  <si>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</si>
  <si>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</si>
  <si>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</si>
  <si>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</si>
  <si>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</si>
  <si>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</si>
  <si>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</si>
  <si>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</si>
  <si>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</si>
  <si>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</si>
  <si>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</si>
  <si>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</si>
  <si>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</si>
  <si>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</si>
  <si>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</si>
  <si>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</si>
  <si>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</si>
  <si>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</si>
  <si>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</si>
  <si>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</si>
  <si>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</si>
  <si>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</si>
  <si>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</si>
  <si>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</si>
  <si>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</si>
  <si>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</si>
  <si>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</si>
  <si>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</si>
  <si>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</si>
  <si>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</si>
  <si>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</si>
  <si>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</si>
  <si>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</si>
  <si>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</si>
  <si>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</si>
  <si>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</si>
  <si>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</si>
  <si>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</si>
  <si>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</si>
  <si>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</si>
  <si>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</si>
  <si>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</si>
  <si>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</si>
  <si>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</si>
  <si>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</si>
  <si>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</si>
  <si>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</si>
  <si>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</si>
  <si>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</si>
  <si>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</si>
  <si>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</si>
  <si>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</si>
  <si>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</si>
  <si>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</si>
  <si>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</si>
  <si>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</si>
  <si>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</si>
  <si>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</si>
  <si>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</si>
  <si>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</si>
  <si>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</si>
  <si>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</si>
  <si>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</si>
  <si>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</si>
  <si>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</si>
  <si>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</si>
  <si>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</si>
  <si>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</si>
  <si>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</si>
  <si>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</si>
  <si>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</si>
  <si>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</si>
  <si>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</si>
  <si>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</si>
  <si>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</si>
  <si>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</si>
  <si>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</si>
  <si>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</si>
  <si>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</si>
  <si>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</si>
  <si>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</si>
  <si>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</si>
  <si>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</si>
  <si>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</si>
  <si>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</si>
  <si>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</si>
  <si>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</si>
  <si>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</si>
  <si>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</si>
  <si>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</si>
  <si>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</si>
  <si>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</si>
  <si>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</si>
  <si>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</si>
  <si>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</si>
  <si>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</si>
  <si>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</si>
  <si>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</si>
  <si>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</si>
  <si>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</si>
  <si>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</si>
  <si>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</si>
  <si>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</si>
  <si>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</si>
  <si>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</si>
  <si>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</si>
  <si>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</si>
  <si>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</si>
  <si>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</si>
  <si>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</si>
  <si>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</si>
  <si>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</si>
  <si>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</si>
  <si>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</si>
  <si>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</si>
  <si>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</si>
  <si>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</si>
  <si>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</si>
  <si>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</si>
  <si>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</si>
  <si>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</si>
  <si>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</si>
  <si>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</si>
  <si>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</si>
  <si>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</si>
  <si>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</si>
  <si>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</si>
  <si>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</si>
  <si>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</si>
  <si>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</si>
  <si>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</si>
  <si>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</si>
  <si>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</si>
  <si>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</si>
  <si>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</si>
  <si>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</si>
  <si>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</si>
  <si>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</si>
  <si>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</si>
  <si>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</si>
  <si>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</si>
  <si>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</si>
  <si>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</si>
  <si>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</si>
  <si>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</si>
  <si>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</si>
  <si>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</si>
  <si>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</si>
  <si>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</si>
  <si>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</si>
  <si>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</si>
  <si>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</si>
  <si>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</si>
  <si>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</si>
  <si>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</si>
  <si>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</si>
  <si>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</si>
  <si>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</si>
  <si>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</si>
  <si>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</si>
  <si>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</si>
  <si>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</si>
  <si>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</si>
  <si>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</si>
  <si>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</si>
  <si>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</si>
  <si>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</si>
  <si>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</si>
  <si>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</si>
  <si>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</si>
  <si>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</si>
  <si>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</si>
  <si>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</si>
  <si>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</si>
  <si>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</si>
  <si>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</si>
  <si>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</si>
  <si>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</si>
  <si>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</si>
  <si>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</si>
  <si>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</si>
  <si>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</si>
  <si>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</si>
  <si>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</si>
  <si>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</si>
  <si>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</si>
  <si>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</si>
  <si>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</si>
  <si>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</si>
  <si>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</si>
  <si>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</si>
  <si>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</si>
  <si>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</si>
  <si>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</si>
  <si>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</si>
  <si>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</si>
  <si>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</si>
  <si>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</si>
  <si>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</si>
  <si>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</si>
  <si>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</si>
  <si>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</si>
  <si>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</si>
  <si>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</si>
  <si>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</si>
  <si>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</si>
  <si>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</si>
  <si>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</si>
  <si>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</si>
  <si>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</si>
  <si>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</si>
  <si>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</si>
  <si>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</si>
  <si>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</si>
  <si>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</si>
  <si>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</si>
  <si>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</si>
  <si>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</si>
  <si>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</si>
  <si>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</si>
  <si>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</si>
  <si>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</si>
  <si>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</si>
  <si>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</si>
  <si>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</si>
  <si>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</si>
  <si>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</si>
  <si>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</si>
  <si>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</si>
  <si>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</si>
  <si>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</si>
  <si>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</si>
  <si>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</si>
  <si>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</si>
  <si>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</si>
  <si>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</si>
  <si>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</si>
  <si>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</si>
  <si>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</si>
  <si>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</si>
  <si>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</si>
  <si>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</si>
  <si>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</si>
  <si>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</si>
  <si>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</si>
  <si>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</si>
  <si>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</si>
  <si>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</si>
  <si>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</si>
  <si>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</si>
  <si>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</si>
  <si>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</si>
  <si>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</si>
  <si>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</si>
  <si>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</si>
  <si>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</si>
  <si>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</si>
  <si>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</si>
  <si>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</si>
  <si>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</si>
  <si>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</si>
  <si>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</si>
  <si>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</si>
  <si>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</si>
  <si>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</si>
  <si>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</si>
  <si>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</si>
  <si>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</si>
  <si>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</si>
  <si>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</si>
  <si>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</si>
  <si>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</si>
  <si>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</si>
  <si>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</si>
  <si>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</si>
  <si>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</si>
  <si>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</si>
  <si>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</si>
  <si>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</si>
  <si>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</si>
  <si>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</si>
  <si>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</si>
  <si>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</si>
  <si>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</si>
  <si>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</si>
  <si>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</si>
  <si>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</si>
  <si>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</si>
  <si>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</si>
  <si>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</si>
  <si>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</si>
  <si>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</si>
  <si>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</si>
  <si>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</si>
  <si>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</si>
  <si>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</si>
  <si>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</si>
  <si>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</si>
  <si>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</si>
  <si>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</si>
  <si>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</si>
  <si>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</si>
  <si>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</si>
  <si>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</si>
  <si>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</si>
  <si>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</si>
  <si>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</si>
  <si>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</si>
  <si>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</si>
  <si>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</si>
  <si>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</si>
  <si>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</si>
  <si>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</si>
  <si>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</si>
  <si>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</si>
  <si>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</si>
  <si>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</si>
  <si>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</si>
  <si>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</si>
  <si>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</si>
  <si>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</si>
  <si>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</si>
  <si>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</si>
  <si>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</si>
  <si>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</si>
  <si>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</si>
  <si>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</si>
  <si>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</si>
  <si>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</si>
  <si>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</si>
  <si>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</si>
  <si>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</si>
  <si>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</si>
  <si>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</si>
  <si>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</si>
  <si>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</si>
  <si>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</si>
  <si>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</si>
  <si>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</si>
  <si>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</si>
  <si>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</si>
  <si>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</si>
  <si>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</si>
  <si>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</si>
  <si>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</si>
  <si>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</si>
  <si>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</si>
  <si>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</si>
  <si>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</si>
  <si>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</si>
  <si>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</si>
  <si>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</si>
  <si>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</si>
  <si>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</si>
  <si>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</si>
  <si>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</si>
  <si>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</si>
  <si>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</si>
  <si>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</si>
  <si>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</si>
  <si>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</si>
  <si>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</si>
  <si>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</si>
  <si>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</si>
  <si>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</si>
  <si>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</si>
  <si>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</si>
  <si>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</si>
  <si>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</si>
  <si>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</si>
  <si>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</si>
  <si>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</si>
  <si>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</si>
  <si>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</si>
  <si>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</si>
  <si>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</si>
  <si>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</si>
  <si>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</si>
  <si>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</si>
  <si>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</si>
  <si>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</si>
  <si>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</si>
  <si>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</si>
  <si>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</si>
  <si>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</si>
  <si>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</si>
  <si>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</si>
  <si>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</si>
  <si>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</si>
  <si>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</si>
  <si>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</si>
  <si>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</si>
  <si>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</si>
  <si>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</si>
  <si>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</si>
  <si>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</si>
  <si>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</si>
  <si>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</si>
  <si>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</si>
  <si>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</si>
  <si>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</si>
  <si>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</si>
  <si>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</si>
  <si>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</si>
  <si>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</si>
  <si>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</si>
  <si>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</si>
  <si>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</si>
  <si>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</si>
  <si>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</si>
  <si>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</si>
  <si>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</si>
  <si>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</si>
  <si>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</si>
  <si>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</si>
  <si>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</si>
  <si>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</si>
  <si>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</si>
  <si>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</si>
  <si>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</si>
  <si>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</si>
  <si>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</si>
  <si>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</si>
  <si>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</si>
  <si>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</si>
  <si>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</si>
  <si>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</si>
  <si>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</si>
  <si>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</si>
  <si>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</si>
  <si>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</si>
  <si>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</si>
  <si>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</si>
  <si>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</si>
  <si>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</si>
  <si>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</si>
  <si>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</si>
  <si>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</si>
  <si>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</si>
  <si>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</si>
  <si>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</si>
  <si>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</si>
  <si>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</si>
  <si>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</si>
  <si>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</si>
  <si>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</si>
  <si>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</si>
  <si>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</si>
  <si>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</si>
  <si>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</si>
  <si>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</si>
  <si>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</si>
  <si>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</si>
  <si>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</si>
  <si>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</si>
  <si>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</si>
  <si>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</si>
  <si>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</si>
  <si>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</si>
  <si>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</si>
  <si>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</si>
  <si>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</si>
  <si>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</si>
  <si>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</si>
  <si>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</si>
  <si>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</si>
  <si>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</si>
  <si>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</si>
  <si>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</si>
  <si>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</si>
  <si>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</si>
  <si>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</si>
  <si>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</si>
  <si>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</si>
  <si>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</si>
  <si>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</si>
  <si>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</si>
  <si>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</si>
  <si>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</si>
  <si>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</si>
  <si>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</si>
  <si>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</si>
  <si>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</si>
  <si>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</si>
  <si>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</si>
  <si>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</si>
  <si>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</si>
  <si>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</si>
  <si>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</si>
  <si>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</si>
  <si>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</si>
  <si>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</si>
  <si>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</si>
  <si>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</si>
  <si>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</si>
  <si>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</si>
  <si>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</si>
  <si>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</si>
  <si>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</si>
  <si>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</si>
  <si>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</si>
  <si>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</si>
  <si>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</si>
  <si>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</si>
  <si>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</si>
  <si>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</si>
  <si>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</si>
  <si>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</si>
  <si>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</si>
  <si>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</si>
  <si>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</si>
  <si>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</si>
  <si>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</si>
  <si>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</si>
  <si>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</si>
  <si>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</si>
  <si>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</si>
  <si>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</si>
  <si>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</si>
  <si>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</si>
  <si>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</si>
  <si>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</si>
  <si>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</si>
  <si>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</si>
  <si>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</si>
  <si>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</si>
  <si>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</si>
  <si>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</si>
  <si>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</si>
  <si>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</si>
  <si>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</si>
  <si>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</si>
  <si>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</si>
  <si>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</si>
  <si>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</si>
  <si>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</si>
  <si>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</si>
  <si>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</si>
  <si>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</si>
  <si>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</si>
  <si>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</si>
  <si>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</si>
  <si>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</si>
  <si>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</si>
  <si>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</si>
  <si>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</si>
  <si>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</si>
  <si>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</si>
  <si>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</si>
  <si>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</si>
  <si>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</si>
  <si>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</si>
  <si>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</si>
  <si>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</si>
  <si>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</si>
  <si>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</si>
  <si>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</si>
  <si>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</si>
  <si>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</si>
  <si>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</si>
  <si>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</si>
  <si>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</si>
  <si>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</si>
  <si>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</si>
  <si>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</si>
  <si>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</si>
  <si>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</si>
  <si>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</si>
  <si>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</si>
  <si>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</si>
  <si>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</si>
  <si>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</si>
  <si>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</si>
  <si>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</si>
  <si>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</si>
  <si>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</si>
  <si>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</si>
  <si>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</si>
  <si>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</si>
  <si>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</si>
  <si>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</si>
  <si>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</si>
  <si>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</si>
  <si>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</si>
  <si>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</si>
  <si>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</si>
  <si>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</si>
  <si>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</si>
  <si>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</si>
  <si>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</si>
  <si>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</si>
  <si>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</si>
  <si>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</si>
  <si>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</si>
  <si>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</si>
  <si>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</si>
  <si>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</si>
  <si>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</si>
  <si>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</si>
  <si>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</si>
  <si>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</si>
  <si>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</si>
  <si>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</si>
  <si>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</si>
  <si>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</si>
  <si>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</si>
  <si>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</si>
  <si>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</si>
  <si>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</si>
  <si>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</si>
  <si>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</si>
  <si>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</si>
  <si>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</si>
  <si>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</si>
  <si>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</si>
  <si>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</si>
  <si>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</si>
  <si>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</si>
  <si>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</si>
  <si>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</si>
  <si>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</si>
  <si>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</si>
  <si>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</si>
  <si>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</si>
  <si>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</si>
  <si>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</si>
  <si>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</si>
  <si>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</si>
  <si>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</si>
  <si>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</si>
  <si>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</si>
  <si>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</si>
  <si>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</si>
  <si>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</si>
  <si>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</si>
  <si>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</si>
  <si>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</si>
  <si>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</si>
  <si>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</si>
  <si>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</si>
  <si>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</si>
  <si>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</si>
  <si>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</si>
  <si>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</si>
  <si>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</si>
  <si>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</si>
  <si>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</si>
  <si>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</si>
  <si>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</si>
  <si>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</si>
  <si>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</si>
  <si>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</si>
  <si>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</si>
  <si>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</si>
  <si>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</si>
  <si>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</si>
  <si>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</si>
  <si>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</si>
  <si>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</si>
  <si>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</si>
  <si>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</si>
  <si>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</si>
  <si>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</si>
  <si>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</si>
  <si>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</si>
  <si>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</si>
  <si>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</si>
  <si>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</si>
  <si>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</si>
  <si>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</si>
  <si>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</si>
  <si>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</si>
  <si>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</si>
  <si>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</si>
  <si>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</si>
  <si>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</si>
  <si>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</si>
  <si>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</si>
  <si>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</si>
  <si>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</si>
  <si>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</si>
  <si>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</si>
  <si>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</si>
  <si>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</si>
  <si>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</si>
  <si>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</si>
  <si>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</si>
  <si>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</si>
  <si>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</si>
  <si>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</si>
  <si>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</si>
  <si>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</si>
  <si>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</si>
  <si>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</si>
  <si>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</si>
  <si>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</si>
  <si>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</si>
  <si>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</si>
  <si>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</si>
  <si>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</si>
  <si>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</si>
  <si>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</si>
  <si>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</si>
  <si>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</si>
  <si>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</si>
  <si>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</si>
  <si>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</si>
  <si>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</si>
  <si>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</si>
  <si>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</si>
  <si>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</si>
  <si>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</si>
  <si>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</si>
  <si>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</si>
  <si>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</si>
  <si>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</si>
  <si>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</si>
  <si>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</si>
  <si>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</si>
  <si>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</si>
  <si>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</si>
  <si>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</si>
  <si>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</si>
  <si>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</si>
  <si>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</si>
  <si>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</si>
  <si>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</si>
  <si>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</si>
  <si>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</si>
  <si>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</si>
  <si>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</si>
  <si>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</si>
  <si>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</si>
  <si>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</si>
  <si>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</si>
  <si>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</si>
  <si>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</si>
  <si>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</si>
  <si>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</si>
  <si>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</si>
  <si>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</si>
  <si>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</si>
  <si>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</si>
  <si>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</si>
  <si>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</si>
  <si>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</si>
  <si>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</si>
  <si>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</si>
  <si>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</si>
  <si>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</si>
  <si>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</si>
  <si>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</si>
  <si>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</si>
  <si>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</si>
  <si>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</si>
  <si>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</si>
  <si>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</si>
  <si>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</si>
  <si>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</si>
  <si>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</si>
  <si>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</si>
  <si>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</si>
  <si>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</si>
  <si>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</si>
  <si>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</si>
  <si>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</si>
  <si>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</si>
  <si>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</si>
  <si>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</si>
  <si>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</si>
  <si>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</si>
  <si>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</si>
  <si>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</si>
  <si>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</si>
  <si>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</si>
  <si>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</si>
  <si>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</si>
  <si>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</si>
  <si>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</si>
  <si>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</si>
  <si>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</si>
  <si>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</si>
  <si>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</si>
  <si>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</si>
  <si>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</si>
  <si>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</si>
  <si>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</si>
  <si>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</si>
  <si>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</si>
  <si>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</si>
  <si>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</si>
  <si>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</si>
  <si>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</si>
  <si>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</si>
  <si>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</si>
  <si>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</si>
  <si>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</si>
  <si>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</si>
  <si>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</si>
  <si>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</si>
  <si>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</si>
  <si>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</si>
  <si>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</si>
  <si>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</si>
  <si>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</si>
  <si>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</si>
  <si>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</si>
  <si>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</si>
  <si>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</si>
  <si>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</si>
  <si>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</si>
  <si>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</si>
  <si>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</si>
  <si>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</si>
  <si>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</si>
  <si>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</si>
  <si>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</si>
  <si>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</si>
  <si>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</si>
  <si>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</si>
  <si>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</si>
  <si>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</si>
  <si>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</si>
  <si>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</si>
  <si>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</si>
  <si>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</si>
  <si>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</si>
  <si>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</si>
  <si>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</si>
  <si>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</si>
  <si>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</si>
  <si>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</si>
  <si>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</si>
  <si>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</si>
  <si>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</si>
  <si>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</si>
  <si>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</si>
  <si>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</si>
  <si>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</si>
  <si>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</si>
  <si>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</si>
  <si>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</si>
  <si>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</si>
  <si>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</si>
  <si>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</si>
  <si>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</si>
  <si>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</si>
  <si>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</si>
  <si>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</si>
  <si>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</si>
  <si>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</si>
  <si>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</si>
  <si>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</si>
  <si>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</si>
  <si>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</si>
  <si>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</si>
  <si>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</si>
  <si>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</si>
  <si>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</si>
  <si>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</si>
  <si>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</si>
  <si>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</si>
  <si>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</si>
  <si>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</si>
  <si>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</si>
  <si>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</si>
  <si>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</si>
  <si>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</si>
  <si>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</si>
  <si>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</si>
  <si>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</si>
  <si>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</si>
  <si>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</si>
  <si>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</si>
  <si>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</si>
  <si>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</si>
  <si>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</si>
  <si>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</si>
  <si>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</si>
  <si>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</si>
  <si>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</si>
  <si>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</si>
  <si>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</si>
  <si>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</si>
  <si>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</si>
  <si>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</si>
  <si>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</si>
  <si>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</si>
  <si>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</si>
  <si>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</si>
  <si>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</si>
  <si>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</si>
  <si>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</si>
  <si>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</si>
  <si>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</si>
  <si>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</si>
  <si>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</si>
  <si>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</si>
  <si>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</si>
  <si>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</si>
  <si>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</si>
  <si>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</si>
  <si>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</si>
  <si>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</si>
  <si>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</si>
  <si>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</si>
  <si>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</si>
  <si>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</si>
  <si>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</si>
  <si>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</si>
  <si>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</si>
  <si>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</si>
  <si>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</si>
  <si>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</si>
  <si>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</si>
  <si>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</si>
  <si>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</si>
  <si>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</si>
  <si>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</si>
  <si>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</si>
  <si>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</si>
  <si>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</si>
  <si>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</si>
  <si>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</si>
  <si>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</si>
  <si>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</si>
  <si>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</si>
  <si>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</si>
  <si>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</si>
  <si>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</si>
  <si>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</si>
  <si>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</si>
  <si>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</si>
  <si>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</si>
  <si>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</si>
  <si>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</si>
  <si>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</si>
  <si>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</si>
  <si>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</si>
  <si>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</si>
  <si>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</si>
  <si>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</si>
  <si>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</si>
  <si>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</si>
  <si>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</si>
  <si>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</si>
  <si>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</si>
  <si>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</si>
  <si>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</si>
  <si>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</si>
  <si>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</si>
  <si>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</si>
  <si>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</si>
  <si>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</si>
  <si>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</si>
  <si>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</si>
  <si>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</si>
  <si>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</si>
  <si>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</si>
  <si>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</si>
  <si>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</si>
  <si>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</si>
  <si>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</si>
  <si>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</si>
  <si>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</si>
  <si>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</si>
  <si>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</si>
  <si>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</si>
  <si>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</si>
  <si>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</si>
  <si>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</si>
  <si>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</si>
  <si>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</si>
  <si>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</si>
  <si>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</si>
  <si>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</si>
  <si>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</si>
  <si>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</si>
  <si>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</si>
  <si>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</si>
  <si>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</si>
  <si>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</si>
  <si>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</si>
  <si>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</si>
  <si>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</si>
  <si>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</si>
  <si>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</si>
  <si>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</si>
  <si>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</si>
  <si>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</si>
  <si>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</si>
  <si>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</si>
  <si>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</si>
  <si>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</si>
  <si>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</si>
  <si>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</si>
  <si>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</si>
  <si>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</si>
  <si>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</si>
  <si>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</si>
  <si>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</si>
  <si>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</si>
  <si>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</si>
  <si>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</si>
  <si>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</si>
  <si>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</si>
  <si>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</si>
  <si>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</si>
  <si>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</si>
  <si>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</si>
  <si>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</si>
  <si>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</si>
  <si>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</si>
  <si>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</si>
  <si>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</si>
  <si>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</si>
  <si>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</si>
  <si>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</si>
  <si>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</si>
  <si>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</si>
  <si>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</si>
  <si>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</si>
  <si>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</si>
  <si>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</si>
  <si>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</si>
  <si>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</si>
  <si>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</si>
  <si>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</si>
  <si>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</si>
  <si>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</si>
  <si>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</si>
  <si>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</si>
  <si>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</si>
  <si>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</si>
  <si>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</si>
  <si>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</si>
  <si>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</si>
  <si>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</si>
  <si>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</si>
  <si>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</si>
  <si>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</si>
  <si>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</si>
  <si>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</si>
  <si>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</si>
  <si>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</si>
  <si>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</si>
  <si>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</si>
  <si>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</si>
  <si>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</si>
  <si>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</si>
  <si>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</si>
  <si>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</si>
  <si>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</si>
  <si>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</si>
  <si>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</si>
  <si>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</si>
  <si>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</si>
  <si>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</si>
  <si>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</si>
  <si>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</si>
  <si>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</si>
  <si>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</si>
  <si>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</si>
  <si>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</si>
  <si>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</si>
  <si>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</si>
  <si>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</si>
  <si>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</si>
  <si>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</si>
  <si>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</si>
  <si>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</si>
  <si>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</si>
  <si>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</si>
  <si>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</si>
  <si>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</si>
  <si>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</si>
  <si>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</si>
  <si>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</si>
  <si>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</si>
  <si>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</si>
  <si>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</si>
  <si>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</si>
  <si>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</si>
  <si>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</si>
  <si>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</si>
  <si>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</si>
  <si>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</si>
  <si>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</si>
  <si>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</si>
  <si>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</si>
  <si>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</si>
  <si>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</si>
  <si>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</si>
  <si>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</si>
  <si>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</si>
  <si>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</si>
  <si>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</si>
  <si>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</si>
  <si>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</si>
  <si>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</si>
  <si>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</si>
  <si>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</si>
  <si>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</si>
  <si>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</si>
  <si>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</si>
  <si>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</si>
  <si>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</si>
  <si>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</si>
  <si>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</si>
  <si>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</si>
  <si>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</si>
  <si>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</si>
  <si>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</si>
  <si>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</si>
  <si>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</si>
  <si>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</si>
  <si>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</si>
  <si>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</si>
  <si>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</si>
  <si>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</si>
  <si>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</si>
  <si>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</si>
  <si>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</si>
  <si>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</si>
  <si>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</si>
  <si>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</si>
  <si>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</si>
  <si>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</si>
  <si>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</si>
  <si>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</si>
  <si>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</si>
  <si>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</si>
  <si>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</si>
  <si>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</si>
  <si>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</si>
  <si>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</si>
  <si>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</si>
  <si>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</si>
  <si>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</si>
  <si>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</si>
  <si>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</si>
  <si>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</si>
  <si>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</si>
  <si>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</si>
  <si>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</si>
  <si>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</si>
  <si>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</si>
  <si>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</si>
  <si>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</si>
  <si>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</si>
  <si>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</si>
  <si>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</si>
  <si>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</si>
  <si>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</si>
  <si>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</si>
  <si>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</si>
  <si>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</si>
  <si>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</si>
  <si>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</si>
  <si>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</si>
  <si>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</si>
  <si>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</si>
  <si>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</si>
  <si>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</si>
  <si>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</si>
  <si>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</si>
  <si>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</si>
  <si>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</si>
  <si>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</si>
  <si>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</si>
  <si>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</si>
  <si>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</si>
  <si>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</si>
  <si>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</si>
  <si>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</si>
  <si>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</si>
  <si>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</si>
  <si>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</si>
  <si>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</si>
  <si>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</si>
  <si>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</si>
  <si>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</si>
  <si>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</si>
  <si>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</si>
  <si>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</si>
  <si>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</si>
  <si>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</si>
  <si>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</si>
  <si>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</si>
  <si>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</si>
  <si>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</si>
  <si>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</si>
  <si>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</si>
  <si>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</si>
  <si>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</si>
  <si>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</si>
  <si>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</si>
  <si>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</si>
  <si>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</si>
  <si>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</si>
  <si>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</si>
  <si>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</si>
  <si>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</si>
  <si>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</si>
  <si>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</si>
  <si>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</si>
  <si>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</si>
  <si>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</si>
  <si>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</si>
  <si>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</si>
  <si>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</si>
  <si>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</si>
  <si>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</si>
  <si>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</si>
  <si>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</si>
  <si>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</si>
  <si>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</si>
  <si>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</si>
  <si>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</si>
  <si>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</si>
  <si>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</si>
  <si>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</si>
  <si>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</si>
  <si>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</si>
  <si>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</si>
  <si>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</si>
  <si>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</si>
  <si>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</si>
  <si>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</si>
  <si>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</si>
  <si>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</si>
  <si>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</si>
  <si>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</si>
  <si>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</si>
  <si>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</si>
  <si>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</si>
  <si>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</si>
  <si>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</si>
  <si>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</si>
  <si>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</si>
  <si>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</si>
  <si>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</si>
  <si>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</si>
  <si>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</si>
  <si>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</si>
  <si>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</si>
  <si>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</si>
  <si>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</si>
  <si>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</si>
  <si>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</si>
  <si>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</si>
  <si>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</si>
  <si>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</si>
  <si>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</si>
  <si>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</si>
  <si>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</si>
  <si>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</si>
  <si>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</si>
  <si>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</si>
  <si>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</si>
  <si>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</si>
  <si>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</si>
  <si>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</si>
  <si>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</si>
  <si>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</si>
  <si>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</si>
  <si>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</si>
  <si>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</si>
  <si>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</si>
  <si>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</si>
  <si>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</si>
  <si>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</si>
  <si>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</si>
  <si>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</si>
  <si>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</si>
  <si>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</si>
  <si>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</si>
  <si>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</si>
  <si>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</si>
  <si>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</si>
  <si>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</si>
  <si>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</si>
  <si>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</si>
  <si>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</si>
  <si>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</si>
  <si>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</si>
  <si>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</si>
  <si>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</si>
  <si>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</si>
  <si>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</si>
  <si>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</si>
  <si>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</si>
  <si>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</si>
  <si>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</si>
  <si>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</si>
  <si>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</si>
  <si>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</si>
  <si>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</si>
  <si>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</si>
  <si>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</si>
  <si>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</si>
  <si>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</si>
  <si>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</si>
  <si>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</si>
  <si>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</si>
  <si>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</si>
  <si>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</si>
  <si>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</si>
  <si>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</si>
  <si>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</si>
  <si>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</si>
  <si>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</si>
  <si>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</si>
  <si>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</si>
  <si>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</si>
  <si>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</si>
  <si>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</si>
  <si>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</si>
  <si>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</si>
  <si>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</si>
  <si>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</si>
  <si>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</si>
  <si>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</si>
  <si>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</si>
  <si>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</si>
  <si>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</si>
  <si>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</si>
  <si>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</si>
  <si>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</si>
  <si>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</si>
  <si>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</si>
  <si>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</si>
  <si>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</si>
  <si>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</si>
  <si>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</si>
  <si>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</si>
  <si>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</si>
  <si>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</si>
  <si>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</si>
  <si>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</si>
  <si>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</si>
  <si>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</si>
  <si>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</si>
  <si>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</si>
  <si>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</si>
  <si>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</si>
  <si>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</si>
  <si>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</si>
  <si>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</si>
  <si>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</si>
  <si>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</si>
  <si>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</si>
  <si>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</si>
  <si>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</si>
  <si>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</si>
  <si>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</si>
  <si>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</si>
  <si>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</si>
  <si>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</si>
  <si>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</si>
  <si>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</si>
  <si>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</si>
  <si>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</si>
  <si>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</si>
  <si>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</si>
  <si>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</si>
  <si>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</si>
  <si>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</si>
  <si>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</si>
  <si>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</si>
  <si>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</si>
  <si>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</si>
  <si>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</si>
  <si>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</si>
  <si>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</si>
  <si>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</si>
  <si>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</si>
  <si>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</si>
  <si>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</si>
  <si>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</si>
  <si>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</si>
  <si>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</si>
  <si>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</si>
  <si>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</si>
  <si>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</si>
  <si>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</si>
  <si>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</si>
  <si>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</si>
  <si>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</si>
  <si>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</si>
  <si>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</si>
  <si>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</si>
  <si>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</si>
  <si>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</si>
  <si>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</si>
  <si>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</si>
  <si>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</si>
  <si>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</si>
  <si>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</si>
  <si>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</si>
  <si>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</si>
  <si>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</si>
  <si>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</si>
  <si>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</si>
  <si>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</si>
  <si>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</si>
  <si>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</si>
  <si>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</si>
  <si>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</si>
  <si>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</si>
  <si>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</si>
  <si>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</si>
  <si>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</si>
  <si>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</si>
  <si>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</si>
  <si>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</si>
  <si>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</si>
  <si>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</si>
  <si>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</si>
  <si>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</si>
  <si>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</si>
  <si>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</si>
  <si>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</si>
  <si>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</si>
  <si>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</si>
  <si>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</si>
  <si>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</si>
  <si>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</si>
  <si>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</si>
  <si>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</si>
  <si>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</si>
  <si>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</si>
  <si>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</si>
  <si>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</si>
  <si>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</si>
  <si>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</si>
  <si>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</si>
  <si>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</si>
  <si>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</si>
  <si>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</si>
  <si>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</si>
  <si>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</si>
  <si>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</si>
  <si>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</si>
  <si>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</si>
  <si>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</si>
  <si>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</si>
  <si>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</si>
  <si>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</si>
  <si>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</si>
  <si>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</si>
  <si>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</si>
  <si>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</si>
  <si>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</si>
  <si>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</si>
  <si>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</si>
  <si>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</si>
  <si>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</si>
  <si>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</si>
  <si>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</si>
  <si>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</si>
  <si>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</si>
  <si>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</si>
  <si>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</si>
  <si>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</si>
  <si>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</si>
  <si>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</si>
  <si>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</si>
  <si>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</si>
  <si>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</si>
  <si>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</si>
  <si>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</si>
  <si>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</si>
  <si>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</si>
  <si>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</si>
  <si>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</si>
  <si>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</si>
  <si>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</si>
  <si>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</si>
  <si>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</si>
  <si>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</si>
  <si>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</si>
  <si>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</si>
  <si>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</si>
  <si>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</si>
  <si>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</si>
  <si>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</si>
  <si>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</si>
  <si>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</si>
  <si>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</si>
  <si>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</si>
  <si>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</si>
  <si>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</si>
  <si>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</si>
  <si>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</si>
  <si>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</si>
  <si>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</si>
  <si>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</si>
  <si>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</si>
  <si>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</si>
  <si>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</si>
  <si>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</si>
  <si>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</si>
  <si>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</si>
  <si>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</si>
  <si>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</si>
  <si>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</si>
  <si>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</si>
  <si>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</si>
  <si>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</si>
  <si>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</si>
  <si>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</si>
  <si>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</si>
  <si>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</si>
  <si>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</si>
  <si>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</si>
  <si>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</si>
  <si>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</si>
  <si>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</si>
  <si>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</si>
  <si>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</si>
  <si>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</si>
  <si>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</si>
  <si>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</si>
  <si>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</si>
  <si>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</si>
  <si>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</si>
  <si>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</si>
  <si>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</si>
  <si>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</si>
  <si>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</si>
  <si>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</si>
  <si>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</si>
  <si>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</si>
  <si>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</si>
  <si>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</si>
  <si>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</si>
  <si>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</si>
  <si>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</si>
  <si>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</si>
  <si>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</si>
  <si>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</si>
  <si>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</si>
  <si>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</si>
  <si>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</si>
  <si>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</si>
  <si>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</si>
  <si>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</si>
  <si>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</si>
  <si>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</si>
  <si>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</si>
  <si>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</si>
  <si>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</si>
  <si>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</si>
  <si>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</si>
  <si>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</si>
  <si>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</si>
  <si>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</si>
  <si>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</si>
  <si>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</si>
  <si>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</si>
  <si>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</si>
  <si>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</si>
  <si>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</si>
  <si>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</si>
  <si>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</si>
  <si>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</si>
  <si>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</si>
  <si>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</si>
  <si>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</si>
  <si>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</si>
  <si>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</si>
  <si>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</si>
  <si>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</si>
  <si>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</si>
  <si>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</si>
  <si>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</si>
  <si>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</si>
  <si>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</si>
  <si>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</si>
  <si>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</si>
  <si>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</si>
  <si>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</si>
  <si>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</si>
  <si>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</si>
  <si>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</si>
  <si>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</si>
  <si>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</si>
  <si>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</si>
  <si>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</si>
  <si>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</si>
  <si>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</si>
  <si>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</si>
  <si>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</si>
  <si>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</si>
  <si>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</si>
  <si>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</si>
  <si>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</si>
  <si>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</si>
  <si>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</si>
  <si>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</si>
  <si>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</si>
  <si>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</si>
  <si>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</si>
  <si>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</si>
  <si>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</si>
  <si>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</si>
  <si>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</si>
  <si>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</si>
  <si>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</si>
  <si>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</si>
  <si>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</si>
  <si>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</si>
  <si>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</si>
  <si>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</si>
  <si>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</si>
  <si>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</si>
  <si>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</si>
  <si>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</si>
  <si>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</si>
  <si>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</si>
  <si>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</si>
  <si>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</si>
  <si>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</si>
  <si>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</si>
  <si>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</si>
  <si>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</si>
  <si>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</si>
  <si>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</si>
  <si>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</si>
  <si>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</si>
  <si>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</si>
  <si>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</si>
  <si>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</si>
  <si>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</si>
  <si>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</si>
  <si>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</si>
  <si>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</si>
  <si>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</si>
  <si>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</si>
  <si>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</si>
  <si>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</si>
  <si>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</si>
  <si>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</si>
  <si>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</si>
  <si>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</si>
  <si>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</si>
  <si>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</si>
  <si>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</si>
  <si>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</si>
  <si>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</si>
  <si>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</si>
  <si>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</si>
  <si>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</si>
  <si>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</si>
  <si>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</si>
  <si>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</si>
  <si>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</si>
  <si>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</si>
  <si>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</si>
  <si>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</si>
  <si>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</si>
  <si>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</si>
  <si>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</si>
  <si>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</si>
  <si>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</si>
  <si>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</si>
  <si>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</si>
  <si>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</si>
  <si>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</si>
  <si>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</si>
  <si>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</si>
  <si>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</si>
  <si>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</si>
  <si>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</si>
  <si>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</si>
  <si>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</si>
  <si>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</si>
  <si>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</si>
  <si>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</si>
  <si>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</si>
  <si>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</si>
  <si>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</si>
  <si>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</si>
  <si>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</si>
  <si>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</si>
  <si>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</si>
  <si>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</si>
  <si>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</si>
  <si>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</si>
  <si>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</si>
  <si>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</si>
  <si>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</si>
  <si>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</si>
  <si>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</si>
  <si>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</si>
  <si>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</si>
  <si>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</si>
  <si>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</si>
  <si>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</si>
  <si>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</si>
  <si>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</si>
  <si>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</si>
  <si>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</si>
  <si>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</si>
  <si>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</si>
  <si>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</si>
  <si>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</si>
  <si>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</si>
  <si>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</si>
  <si>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</si>
  <si>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</si>
  <si>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</si>
  <si>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</si>
  <si>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</si>
  <si>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</si>
  <si>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</si>
  <si>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</si>
  <si>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</si>
  <si>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</si>
  <si>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</si>
  <si>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</si>
  <si>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</si>
  <si>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</si>
  <si>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</si>
  <si>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</si>
  <si>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</si>
  <si>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</si>
  <si>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</si>
  <si>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</si>
  <si>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</si>
  <si>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</si>
  <si>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</si>
  <si>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</si>
  <si>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</si>
  <si>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</si>
  <si>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</si>
  <si>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</si>
  <si>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</si>
  <si>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</si>
  <si>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</si>
  <si>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</si>
  <si>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</si>
  <si>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</si>
  <si>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</si>
  <si>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</si>
  <si>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</si>
  <si>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</si>
  <si>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</si>
  <si>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</si>
  <si>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</si>
  <si>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</si>
  <si>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</si>
  <si>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</si>
  <si>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</si>
  <si>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</si>
  <si>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</si>
  <si>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</si>
  <si>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</si>
  <si>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</si>
  <si>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</si>
  <si>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</si>
  <si>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</si>
  <si>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</si>
  <si>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</si>
  <si>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</si>
  <si>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</si>
  <si>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</si>
  <si>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</si>
  <si>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</si>
  <si>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</si>
  <si>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</si>
  <si>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</si>
  <si>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</si>
  <si>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</si>
  <si>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</si>
  <si>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</si>
  <si>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</si>
  <si>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</si>
  <si>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</si>
  <si>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</si>
  <si>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</si>
  <si>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</si>
  <si>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</si>
  <si>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</si>
  <si>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</si>
  <si>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</si>
  <si>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</si>
  <si>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</si>
  <si>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</si>
  <si>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</si>
  <si>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</si>
  <si>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</si>
  <si>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</si>
  <si>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</si>
  <si>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</si>
  <si>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</si>
  <si>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</si>
  <si>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</si>
  <si>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</si>
  <si>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</si>
  <si>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</si>
  <si>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</si>
  <si>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</si>
  <si>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</si>
  <si>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</si>
  <si>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</si>
  <si>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</si>
  <si>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</si>
  <si>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</si>
  <si>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</si>
  <si>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</si>
  <si>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</si>
  <si>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</si>
  <si>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</si>
  <si>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</si>
  <si>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</si>
  <si>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</si>
  <si>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</si>
  <si>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</si>
  <si>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</si>
  <si>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</si>
  <si>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</si>
  <si>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</si>
  <si>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</si>
  <si>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</si>
  <si>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</si>
  <si>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</si>
  <si>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</si>
  <si>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</si>
  <si>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</si>
  <si>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</si>
  <si>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</si>
  <si>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</si>
  <si>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</si>
  <si>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</si>
  <si>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</si>
  <si>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</si>
  <si>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</si>
  <si>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</si>
  <si>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</si>
  <si>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</si>
  <si>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</si>
  <si>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</si>
  <si>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</si>
  <si>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</si>
  <si>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</si>
  <si>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</si>
  <si>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</si>
  <si>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</si>
  <si>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</si>
  <si>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</si>
  <si>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</si>
  <si>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</si>
  <si>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</si>
  <si>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</si>
  <si>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</si>
  <si>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</si>
  <si>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</si>
  <si>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</si>
  <si>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</si>
  <si>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</si>
  <si>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</si>
  <si>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</si>
  <si>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</si>
  <si>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</si>
  <si>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</si>
  <si>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</si>
  <si>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</si>
  <si>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</si>
  <si>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</si>
  <si>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</si>
  <si>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</si>
  <si>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</si>
  <si>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</si>
  <si>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</si>
  <si>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</si>
  <si>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</si>
  <si>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</si>
  <si>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</si>
  <si>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</si>
  <si>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</si>
  <si>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</si>
  <si>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</si>
  <si>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</si>
  <si>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</si>
  <si>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</si>
  <si>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</si>
  <si>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</si>
  <si>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</si>
  <si>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</si>
  <si>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</si>
  <si>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</si>
  <si>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</si>
  <si>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</si>
  <si>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</si>
  <si>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</si>
  <si>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</si>
  <si>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</si>
  <si>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</si>
  <si>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</si>
  <si>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</si>
  <si>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</si>
  <si>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</si>
  <si>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</si>
  <si>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</si>
  <si>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</si>
  <si>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</si>
  <si>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</si>
  <si>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</si>
  <si>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</si>
  <si>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</si>
  <si>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</si>
  <si>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</si>
  <si>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</si>
  <si>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</si>
  <si>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</si>
  <si>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</si>
  <si>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</si>
  <si>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</si>
  <si>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</si>
  <si>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</si>
  <si>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</si>
  <si>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</si>
  <si>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</si>
  <si>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</si>
  <si>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</si>
  <si>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</si>
  <si>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</si>
  <si>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</si>
  <si>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</si>
  <si>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</si>
  <si>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</si>
  <si>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</si>
  <si>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</si>
  <si>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</si>
  <si>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</si>
  <si>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</si>
  <si>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</si>
  <si>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</si>
  <si>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</si>
  <si>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</si>
  <si>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</si>
  <si>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</si>
  <si>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</si>
  <si>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</si>
  <si>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</si>
  <si>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</si>
  <si>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</si>
  <si>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</si>
  <si>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</si>
  <si>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</si>
  <si>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</si>
  <si>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</si>
  <si>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</si>
  <si>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</si>
  <si>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</si>
  <si>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</si>
  <si>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</si>
  <si>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</si>
  <si>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</si>
  <si>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</si>
  <si>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</si>
  <si>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</si>
  <si>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</si>
  <si>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</si>
  <si>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</si>
  <si>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</si>
  <si>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</si>
  <si>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</si>
  <si>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</si>
  <si>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</si>
  <si>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</si>
  <si>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</si>
  <si>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</si>
  <si>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</si>
  <si>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</si>
  <si>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</si>
  <si>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</si>
  <si>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</si>
  <si>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</si>
  <si>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</si>
  <si>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</si>
  <si>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</si>
  <si>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</si>
  <si>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</si>
  <si>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</si>
  <si>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</si>
  <si>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</si>
  <si>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</si>
  <si>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</si>
  <si>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</si>
  <si>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</si>
  <si>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</si>
  <si>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</si>
  <si>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</si>
  <si>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</si>
  <si>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</si>
  <si>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</si>
  <si>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</si>
  <si>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</si>
  <si>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</si>
  <si>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</si>
  <si>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</si>
  <si>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</si>
  <si>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</si>
  <si>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</si>
  <si>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</si>
  <si>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</si>
  <si>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</si>
  <si>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</si>
  <si>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</si>
  <si>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</si>
  <si>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</si>
  <si>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</si>
  <si>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</si>
  <si>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</si>
  <si>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</si>
  <si>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</si>
  <si>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</si>
  <si>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</si>
  <si>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</si>
  <si>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</si>
  <si>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</si>
  <si>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</si>
  <si>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</si>
  <si>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</si>
  <si>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</si>
  <si>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</si>
  <si>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</si>
  <si>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</si>
  <si>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</si>
  <si>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</si>
  <si>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</si>
  <si>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</si>
  <si>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</si>
  <si>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</si>
  <si>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</si>
  <si>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</si>
  <si>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</si>
  <si>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</si>
  <si>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</si>
  <si>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</si>
  <si>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</si>
  <si>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</si>
  <si>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</si>
  <si>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</si>
  <si>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PCM-20251119-00000536</t>
  </si>
  <si>
    <t>50 min</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</si>
  <si>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</si>
  <si>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</si>
  <si>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</si>
  <si>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</si>
  <si>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</si>
  <si>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60 mins</t>
  </si>
  <si>
    <t>PCM-20251119-00000552</t>
  </si>
  <si>
    <t>90 mins</t>
  </si>
  <si>
    <t>NO PCM</t>
  </si>
  <si>
    <t>Access Issue, Site Located in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</si>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</sst>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1" totalsRowShown="0" headerRowDxfId="157" dataDxfId="156" headerRowBorderDxfId="154" tableBorderDxfId="155" totalsRowBorderDxfId="153">
  <autoFilter ref="A1:CJ1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317.40224803240562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45980.350673958332</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45980.350673958332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45980.350673958332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45980.350673958332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45980.350673958332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45980.350673958332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45980.350673958332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45980.350673958332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45980.350673958332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45980.350673958332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45980.350673958332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45980.350673958332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45980.350673958332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45980.350673958332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45980.350673958332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45980.350673958332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45980.350673958332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45980.350673958332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45980.350673958332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45980.350673958332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45980.350673958332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45980.350673958332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45980.350673958332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45980.350673958332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45980.350673958332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45980.350673958332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45980.350673958332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45980.350673958332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45980.350673958332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45980.350673958332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45980.350673958332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45980.350673958332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45980.350673958332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45980.350673958332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45980.350673958332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45980.350673958332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45980.350673958332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45980.350673958332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45980.350673958332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45980.350673958332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45980.350673958332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45980.350673958332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45980.350673958332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45980.350673958332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45980.350673958332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45980.350673958332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45980.350673958332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45980.350673958332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45980.350673958332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45980.350673958332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45980.350673958332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45980.350673958332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45980.350673958332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45980.350673958332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45980.350673958332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F2AC43AB-3117-45B5-BCE3-B2A631FF44CD}"/>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1"/>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155.35083599537029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2</v>
      </c>
      <c r="D4" s="18" t="s">
        <v>16719</v>
      </c>
      <c r="E4" s="84" t="s">
        <v>39021</v>
      </c>
      <c r="F4" s="103">
        <v>45980.327916666669</v>
      </c>
      <c r="G4" s="104">
        <f ca="1">IFERROR(NOW()-F4,"-")</f>
        <v>2.2757291662856005E-2</v>
      </c>
      <c r="H4" s="103">
        <v>45980.320277777777</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c r="C5" s="18"/>
      <c r="D5" s="18"/>
      <c r="E5" s="102"/>
      <c r="F5" s="103"/>
      <c r="G5" s="104"/>
      <c r="H5" s="103"/>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45980.350673958332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45980.350673958332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45980.350673958332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45980.350673958332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45980.350673958332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45980.350673958332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45980.350673958332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45980.350673958332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45980.350673958332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45980.350673958332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45980.350673958332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45980.350673958332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45980.350673958332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45980.350673958332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45980.350673958332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45980.350673958332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45980.350673958332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45980.350673958332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45980.350673958332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45980.350673958332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45980.350673958332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45980.350673958332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45980.350673958332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45980.350673958332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45980.350673958332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45980.350673958332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45980.350673958332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45980.350673958332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45980.350673958332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45980.350673958332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45980.350673958332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45980.350673958332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45980.350673958332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45980.350673958332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45980.350673958332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45980.350673958332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45980.350673958332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45980.350673958332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45980.350673958332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45980.350673958332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45980.350673958332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45980.350673958332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45980.350673958332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45980.350673958332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45980.350673958332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45980.350673958332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45980.350673958332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45980.350673958332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45980.350673958332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45980.350673958332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45980.350673958332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45980.350673958332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45980.350673958332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45980.350673958332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45980.350673958332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45980.350673958332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45980.350673958332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45980.350673958332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45980.350673958332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45980.350673958332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45980.350673958332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45980.350673958332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45980.350673958332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45980.350673958332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45980.350673958332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45980.350673958332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45980.350673958332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45980.350673958332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45980.350673958332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45980.350673958332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45980.350673958332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45980.350673958332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45980.350673958332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45980.350673958332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45980.350673958332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45980.350673958332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45980.350673958332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45980.350673958332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45980.350673958332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45980.350673958332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45980.350673958332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45980.350673958332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45980.350673958332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45980.350673958332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45980.350673958332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45980.350673958332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45980.350673958332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45980.350673958332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45980.350673958332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45980.350673958332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45980.350673958332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45980.350673958332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45980.350673958332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45980.350673958332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45980.350673958332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45980.350673958332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45980.350673958332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45980.350673958332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45980.350673958332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45980.350673958332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45980.350673958332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45980.350673958332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45980.350673958332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45980.350673958332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45980.350673958332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45980.350673958332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45980.350673958332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45980.350673958332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45980.350673958332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45980.350673958332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45980.350673958332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45980.350673958332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45980.350673958332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45980.350673958332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45980.350673958332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45980.350673958332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45980.350673958332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45980.350673958332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45980.350673958332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45980.350673958332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45980.350673958332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45980.350673958332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45980.350673958332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45980.350673958332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45980.350673958332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45980.350673958332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45980.350673958332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45980.350673958332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45980.350673958332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45980.350673958332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45980.350673958332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45980.350673958332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45980.350673958332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45980.350673958332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45980.350673958332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45980.350673958332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45980.350673958332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45980.350673958332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45980.350673958332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45980.350673958332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45980.350673958332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45980.350673958332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45980.350673958332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45980.350673958332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45980.350673958332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45980.350673958332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45980.350673958332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45980.350673958332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45980.350673958332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45980.350673958332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45980.350673958332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45980.350673958332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45980.350673958332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45980.350673958332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45980.350673958332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45980.350673958332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45980.350673958332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45980.350673958332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45980.350673958332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45980.350673958332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45980.350673958332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45980.350673958332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45980.350673958332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45980.350673958332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45980.350673958332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45980.350673958332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45980.350673958332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45980.350673958332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45980.350673958332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45980.350673958332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45980.350673958332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45980.350673958332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45980.350673958332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45980.350673958332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45980.350673958332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45980.350673958332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45980.350673958332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45980.350673958332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45980.350673958332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45980.350673958332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45980.350673958332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45980.350673958332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45980.350673958332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45980.350673958332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45980.350673958332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45980.350673958332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sheetData>
  <dataValidations count="2">
    <dataValidation allowBlank="1" showInputMessage="1" showErrorMessage="1" sqref="E1" xr:uid="{4D935161-CDD3-4592-B877-3FB59C99E142}"/>
    <dataValidation type="list" allowBlank="1" showInputMessage="1" showErrorMessage="1" sqref="E3:E1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45980.350673958332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45980.350673958332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45980.350673958332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45980.350673958332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45980.350673958332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45980.350673958332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45980.350673958332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45980.350673958332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45980.350673958332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45980.350673958332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45980.350673958332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45980.350673958332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45980.350673958332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45980.350673958332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45980.350673958332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45980.350673958332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45980.350673958332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45980.350673958332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45980.350673958332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45980.350673958332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45980.350673958332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45980.350673958332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45980.350673958332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45980.350673958332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45980.350673958332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45980.350673958332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45980.350673958332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45980.350673958332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45980.350673958332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45980.350673958332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45980.350673958332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45980.350673958332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45980.350673958332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45980.350673958332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45980.350673958332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45980.350673958332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45980.350673958332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45980.350673958332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45980.350673958332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45980.350673958332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45980.350673958332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45980.350673958332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45980.350673958332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45980.350673958332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45980.350673958332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45980.350673958332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45980.350673958332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45980.350673958332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45980.350673958332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45980.350673958332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45980.350673958332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45980.350673958332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45980.350673958332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45980.350673958332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45980.350673958332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45980.350673958332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45980.350673958332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45980.350673958332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45980.350673958332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45980.350673958332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45980.350673958332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45980.350673958332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45980.350673958332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45980.350673958332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45980.350673958332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45980.350673958332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45980.350673958332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45980.350673958332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45980.350673958332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45980.350673958332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45980.350673958332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45980.350673958332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45980.350673958332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45980.350673958332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45980.350673958332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45980.350673958332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45980.350673958332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45980.350673958332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45980.350673958332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45980.350673958332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45980.350673958332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45980.350673958332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45980.350673958332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45980.350673958332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45980.350673958332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45980.350673958332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45980.350673958332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45980.350673958332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45980.350673958332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45980.350673958332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45980.350673958332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45980.350673958332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45980.350673958332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45980.350673958332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45980.350673958332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45980.350673958332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45980.350673958332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45980.350673958332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45980.350673958332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45980.350673958332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45980.350673958332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45980.350673958332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45980.350673958332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45980.350673958332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45980.350673958332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45980.350673958332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45980.350673958332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45980.350673958332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45980.350673958332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45980.350673958332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45980.350673958332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45980.350673958332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45980.350673958332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45980.350673958332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45980.350673958332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45980.350673958332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45980.350673958332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45980.350673958332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45980.350673958332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45980.350673958332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45980.350673958332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45980.350673958332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45980.350673958332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45980.350673958332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45980.350673958332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45980.350673958332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45980.350673958332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45980.350673958332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45980.350673958332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45980.350673958332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45980.350673958332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45980.350673958332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45980.350673958332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45980.350673958332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45980.350673958332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45980.350673958332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45980.350673958332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45980.350673958332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45980.350673958332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45980.350673958332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45980.350673958332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45980.350673958332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45980.350673958332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45980.350673958332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45980.350673958332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45980.350673958332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45980.350673958332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45980.350673958332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45980.350673958332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45980.350673958332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45980.350673958332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45980.350673958332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45980.350673958332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45980.350673958332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45980.350673958332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45980.350673958332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45980.350673958332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45980.350673958332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45980.350673958332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45980.350673958332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45980.350673958332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45980.350673958332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45980.350673958332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45980.350673958332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45980.350673958332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45980.350673958332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45980.350673958332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45980.350673958332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45980.350673958332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45980.350673958332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45980.350673958332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45980.350673958332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45980.350673958332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45980.350673958332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45980.350673958332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45980.350673958332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45980.350673958332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45980.350673958332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45980.350673958332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45980.350673958332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45980.350673958332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45980.350673958332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45980.350673958332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45980.350673958332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45980.350673958332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45980.350673958332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45980.350673958332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45980.350673958332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45980.350673958332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45980.350673958332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45980.350673958332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45980.350673958332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45980.350673958332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45980.350673958332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45980.350673958332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45980.350673958332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45980.350673958332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45980.350673958332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45980.350673958332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45980.350673958332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45980.350673958332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45980.350673958332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45980.350673958332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45980.350673958332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45980.350673958332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45980.350673958332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45980.350673958332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45980.350673958332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45980.350673958332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45980.350673958332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45980.350673958332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45980.350673958332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45980.350673958332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45980.350673958332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45980.350673958332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45980.350673958332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45980.350673958332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45980.350673958332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45980.350673958332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45980.350673958332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45980.350673958332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45980.350673958332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45980.350673958332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45980.350673958332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45980.350673958332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45980.350673958332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45980.350673958332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45980.350673958332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45980.350673958332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45980.350673958332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45980.350673958332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45980.350673958332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45980.350673958332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45980.350673958332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45980.350673958332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45980.350673958332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45980.350673958332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45980.350673958332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45980.350673958332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45980.350673958332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45980.350673958332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45980.350673958332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45980.350673958332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45980.350673958332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45980.350673958332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45980.350673958332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45980.350673958332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45980.350673958332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45980.350673958332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45980.350673958332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45980.350673958332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45980.350673958332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45980.350673958332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45980.350673958332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45980.350673958332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45980.350673958332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45980.350673958332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45980.350673958332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45980.350673958332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45980.350673958332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45980.350673958332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45980.350673958332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45980.350673958332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45980.350673958332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45980.350673958332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45980.350673958332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45980.350673958332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45980.350673958332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45980.350673958332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45980.350673958332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45980.350673958332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45980.350673958332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45980.350673958332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45980.350673958332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45980.350673958332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45980.350673958332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45980.350673958332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45980.350673958332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45980.350673958332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45980.350673958332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45980.350673958332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45980.350673958332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45980.350673958332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45980.350673958332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45980.350673958332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45980.350673958332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45980.350673958332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45980.350673958332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45980.350673958332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45980.350673958332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45980.350673958332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45980.350673958332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45980.350673958332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45980.350673958332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45980.350673958332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45980.350673958332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45980.350673958332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45980.350673958332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45980.350673958332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45980.350673958332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45980.350673958332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45980.350673958332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45980.350673958332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45980.350673958332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45980.350673958332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45980.350673958332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45980.350673958332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45980.350673958332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45980.350673958332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45980.350673958332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45980.350673958332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45980.350673958332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45980.350673958332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45980.350673958332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45980.350673958332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45980.350673958332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45980.350673958332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45980.350673958332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45980.350673958332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45980.350673958332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45980.350673958332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45980.350673958332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45980.350673958332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45980.350673958332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45980.350673958332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45980.350673958332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45980.350673958332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45980.350673958332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45980.350673958332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45980.350673958332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45980.350673958332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45980.350673958332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45980.350673958332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45980.350673958332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45980.350673958332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45980.350673958332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45980.350673958332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45980.350673958332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45980.350673958332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45980.350673958332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45980.350673958332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45980.350673958332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45980.350673958332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45980.350673958332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45980.350673958332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45980.350673958332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45980.350673958332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45980.350673958332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45980.350673958332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45980.350673958332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45980.350673958332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45980.350673958332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45980.350673958332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45980.350673958332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45980.350673958332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45980.350673958332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45980.350673958332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45980.350673958332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45980.350673958332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45980.350673958332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45980.350673958332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45980.350673958332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45980.350673958332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45980.350673958332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45980.350673958332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45980.350673958332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45980.350673958332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45980.350673958332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45980.350673958332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45980.350673958332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45980.350673958332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45980.350673958332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45980.350673958332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45980.350673958332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45980.350673958332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45980.350673958332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45980.350673958332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45980.350673958332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45980.350673958332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45980.350673958332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45980.350673958332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45980.350673958332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45980.350673958332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45980.350673958332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45980.350673958332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45980.350673958332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45980.350673958332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45980.350673958332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45980.350673958332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45980.350673958332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45980.350673958332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45980.350673958332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45980.350673958332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45980.350673958332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45980.350673958332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45980.350673958332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45980.350673958332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45980.350673958332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45980.350673958332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45980.350673958332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45980.350673958332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45980.350673958332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45980.350673958332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45980.350673958332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45980.350673958332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45980.350673958332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45980.350673958332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45980.350673958332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45980.350673958332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45980.350673958332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45980.350673958332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45980.350673958332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45980.350673958332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45980.350673958332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45980.350673958332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45980.350673958332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45980.350673958332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45980.350673958332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45980.350673958332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45980.350673958332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45980.350673958332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45980.350673958332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45980.350673958332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45980.350673958332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45980.350673958332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45980.350673958332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45980.350673958332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45980.350673958332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45980.350673958332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45980.350673958332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45980.350673958332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45980.350673958332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45980.350673958332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45980.350673958332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45980.350673958332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45980.350673958332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45980.350673958332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45980.350673958332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45980.350673958332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45980.350673958332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45980.350673958332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45980.350673958332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45980.350673958332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45980.350673958332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45980.350673958332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45980.350673958332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45980.350673958332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45980.350673958332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45980.350673958332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45980.350673958332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45980.350673958332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45980.350673958332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45980.350673958332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45980.350673958332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45980.350673958332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45980.350673958332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45980.350673958332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45980.350673958332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45980.350673958332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45980.350673958332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45980.350673958332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45980.350673958332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45980.350673958332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45980.350673958332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45980.350673958332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45980.350673958332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45980.350673958332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45980.350673958332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45980.350673958332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45980.350673958332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45980.350673958332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45980.350673958332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45980.350673958332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45980.350673958332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45980.350673958332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45980.350673958332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45980.350673958332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45980.350673958332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45980.350673958332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45980.350673958332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45980.350673958332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45980.350673958332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45980.350673958332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45980.350673958332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45980.350673958332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45980.350673958332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45980.350673958332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45980.350673958332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45980.350673958332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45980.350673958332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45980.350673958332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45980.350673958332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45980.350673958332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45980.350673958332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45980.350673958332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45980.350673958332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45980.350673958332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45980.350673958332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45980.350673958332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45980.350673958332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45980.350673958332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45980.350673958332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45980.350673958332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45980.350673958332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45980.350673958332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45980.350673958332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45980.350673958332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45980.350673958332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45980.350673958332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45980.350673958332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45980.350673958332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45980.350673958332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45980.350673958332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45980.350673958332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45980.350673958332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45980.350673958332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45980.350673958332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45980.350673958332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45980.350673958332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45980.350673958332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45980.350673958332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45980.350673958332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45980.350673958332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45980.350673958332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45980.350673958332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45980.350673958332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45980.350673958332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45980.350673958332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45980.350673958332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45980.350673958332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45980.350673958332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45980.350673958332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45980.350673958332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45980.350673958332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45980.350673958332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45980.350673958332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45980.350673958332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45980.350673958332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45980.350673958332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45980.350673958332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45980.350673958332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45980.350673958332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45980.350673958332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45980.350673958332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45980.350673958332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45980.350673958332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45980.350673958332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45980.350673958332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45980.350673958332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45980.350673958332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45980.350673958332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45980.350673958332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45980.350673958332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45980.350673958332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45980.350673958332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45980.350673958332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45980.350673958332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45980.350673958332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45980.350673958332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45980.350673958332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45980.350673958332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45980.350673958332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45980.350673958332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45980.350673958332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45980.350673958332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45980.350673958332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45980.350673958332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45980.350673958332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45980.350673958332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45980.350673958332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45980.350673958332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45980.350673958332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45980.350673958332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45980.350673958332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45980.350673958332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45980.350673958332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45980.350673958332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45980.350673958332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45980.350673958332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45980.350673958332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45980.350673958332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45980.350673958332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45980.350673958332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45980.350673958332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45980.350673958332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45980.350673958332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45980.350673958332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45980.350673958332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45980.350673958332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45980.350673958332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45980.350673958332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45980.350673958332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45980.350673958332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45980.350673958332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45980.350673958332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45980.350673958332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45980.350673958332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45980.350673958332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45980.350673958332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45980.350673958332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45980.350673958332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45980.350673958332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45980.350673958332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45980.350673958332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45980.350673958332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45980.350673958332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45980.350673958332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45980.350673958332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45980.350673958332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45980.350673958332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45980.350673958332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45980.350673958332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45980.350673958332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45980.350673958332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45980.350673958332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45980.350673958332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45980.350673958332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45980.350673958332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45980.350673958332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45980.350673958332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45980.350673958332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45980.350673958332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45980.350673958332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45980.350673958332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45980.350673958332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45980.350673958332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45980.350673958332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45980.350673958332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45980.350673958332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45980.350673958332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45980.350673958332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45980.350673958332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45980.350673958332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45980.350673958332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45980.350673958332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45980.350673958332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45980.350673958332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45980.350673958332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45980.350673958332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45980.350673958332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45980.350673958332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45980.350673958332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45980.350673958332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45980.350673958332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45980.350673958332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45980.350673958332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45980.350673958332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45980.350673958332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45980.350673958332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45980.350673958332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45980.350673958332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45980.350673958332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45980.350673958332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45980.350673958332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45980.350673958332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45980.350673958332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45980.350673958332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45980.350673958332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45980.350673958332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45980.350673958332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45980.350673958332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45980.350673958332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45980.350673958332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45980.350673958332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45980.350673958332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45980.350673958332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45980.350673958332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45980.350673958332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45980.350673958332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45980.350673958332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45980.350673958332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45980.350673958332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45980.350673958332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45980.350673958332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45980.350673958332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45980.350673958332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45980.350673958332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45980.350673958332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45980.350673958332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45980.350673958332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45980.350673958332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45980.350673958332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45980.350673958332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45980.350673958332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45980.350673958332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45980.350673958332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45980.350673958332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45980.350673958332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45980.350673958332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45980.350673958332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45980.350673958332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45980.350673958332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45980.350673958332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45980.350673958332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45980.350673958332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45980.350673958332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45980.350673958332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45980.350673958332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45980.350673958332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45980.350673958332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45980.350673958332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45980.350673958332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45980.350673958332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45980.350673958332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45980.350673958332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45980.350673958332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45980.350673958332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45980.350673958332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45980.350673958332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45980.350673958332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45980.350673958332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45980.350673958332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45980.350673958332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45980.350673958332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45980.350673958332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45980.350673958332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45980.350673958332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45980.350673958332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45980.350673958332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45980.350673958332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45980.350673958332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45980.350673958332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45980.350673958332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45980.350673958332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45980.350673958332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45980.350673958332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45980.350673958332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45980.350673958332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45980.350673958332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45980.350673958332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45980.350673958332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45980.350673958332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45980.350673958332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45980.350673958332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45980.350673958332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45980.350673958332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45980.350673958332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45980.350673958332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45980.350673958332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45980.350673958332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45980.350673958332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45980.350673958332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45980.350673958332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45980.350673958332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45980.350673958332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45980.350673958332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45980.350673958332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45980.350673958332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45980.350673958332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45980.350673958332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45980.350673958332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45980.350673958332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45980.350673958332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45980.350673958332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45980.350673958332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45980.350673958332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45980.350673958332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45980.350673958332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45980.350673958332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45980.350673958332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45980.350673958332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45980.350673958332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45980.350673958332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45980.350673958332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45980.350673958332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45980.350673958332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45980.350673958332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45980.350673958332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45980.350673958332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45980.350673958332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45980.350673958332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45980.350673958332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45980.350673958332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45980.350673958332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45980.350673958332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45980.350673958332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45980.350673958332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45980.350673958332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45980.350673958332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45980.350673958332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45980.350673958332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45980.350673958332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45980.350673958332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45980.350673958332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45980.350673958332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45980.350673958332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45980.350673958332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45980.350673958332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45980.350673958332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45980.350673958332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45980.350673958332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45980.350673958332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45980.350673958332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45980.350673958332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45980.350673958332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45980.350673958332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45980.350673958332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45980.350673958332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45980.350673958332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45980.350673958332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45980.350673958332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45980.350673958332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45980.350673958332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45980.350673958332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45980.350673958332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45980.350673958332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45980.350673958332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45980.350673958332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45980.350673958332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45980.350673958332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45980.350673958332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45980.350673958332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45980.350673958332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45980.350673958332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45980.350673958332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45980.350673958332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45980.350673958332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45980.350673958332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45980.350673958332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45980.350673958332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45980.350673958332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45980.350673958332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45980.350673958332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45980.350673958332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45980.350673958332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45980.350673958332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45980.350673958332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45980.350673958332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45980.350673958332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45980.350673958332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45980.350673958332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45980.350673958332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45980.350673958332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45980.350673958332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45980.350673958332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45980.350673958332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45980.350673958332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45980.350673958332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45980.350673958332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45980.350673958332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45980.350673958332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45980.350673958332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45980.350673958332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45980.350673958332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45980.350673958332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45980.350673958332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45980.350673958332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45980.350673958332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45980.350673958332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45980.350673958332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45980.350673958332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45980.350673958332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45980.350673958332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45980.350673958332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45980.350673958332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45980.350673958332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45980.350673958332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45980.350673958332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45980.350673958332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45980.350673958332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45980.350673958332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45980.350673958332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45980.350673958332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45980.350673958332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45980.350673958332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45980.350673958332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45980.350673958332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45980.350673958332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45980.350673958332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45980.350673958332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45980.350673958332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45980.350673958332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45980.350673958332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45980.350673958332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45980.350673958332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45980.350673958332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45980.350673958332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45980.350673958332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45980.350673958332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45980.350673958332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45980.350673958332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45980.350673958332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45980.350673958332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45980.350673958332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45980.350673958332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45980.350673958332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45980.350673958332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45980.350673958332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45980.350673958332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45980.350673958332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45980.350673958332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45980.350673958332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45980.350673958332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45980.350673958332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45980.350673958332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45980.350673958332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45980.350673958332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45980.350673958332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45980.350673958332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45980.350673958332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45980.350673958332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45980.350673958332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45980.350673958332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45980.350673958332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45980.350673958332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45980.350673958332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45980.350673958332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45980.350673958332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45980.350673958332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45980.350673958332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45980.350673958332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45980.350673958332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45980.350673958332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45980.350673958332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45980.350673958332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45980.350673958332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45980.350673958332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45980.350673958332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45980.350673958332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45980.350673958332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45980.350673958332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45980.350673958332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45980.350673958332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45980.350673958332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45980.350673958332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45980.350673958332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45980.350673958332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45980.350673958332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45980.350673958332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45980.350673958332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45980.350673958332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45980.350673958332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45980.350673958332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45980.350673958332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45980.350673958332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45980.350673958332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45980.350673958332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45980.350673958332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45980.350673958332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45980.350673958332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45980.350673958332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45980.350673958332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45980.350673958332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45980.350673958332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45980.350673958332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45980.350673958332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45980.350673958332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45980.350673958332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45980.350673958332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45980.350673958332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45980.350673958332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45980.350673958332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45980.350673958332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45980.350673958332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45980.350673958332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45980.350673958332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45980.350673958332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45980.350673958332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45980.350673958332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45980.350673958332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45980.350673958332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45980.350673958332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45980.350673958332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45980.350673958332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45980.350673958332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45980.350673958332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45980.350673958332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45980.350673958332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45980.350673958332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45980.350673958332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45980.350673958332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45980.350673958332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45980.350673958332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45980.350673958332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45980.350673958332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45980.350673958332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45980.350673958332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tabSelected="1" workbookViewId="0">
      <selection activeCell="E7" sqref="E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276.86995636573556</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0.2977920138873742</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5.2305902776424773E-2</v>
      </c>
      <c r="H4" s="95">
        <v>45980.290590277778</v>
      </c>
      <c r="I4" s="113" t="str">
        <f>IFERROR(VLOOKUP(D4,DB!A:F,6,0),"")</f>
        <v>Generator-SG</v>
      </c>
      <c r="J4" s="113" t="str">
        <f>IFERROR(VLOOKUP(D4,DB!A:G,7,0),"")</f>
        <v>No BB Shifted</v>
      </c>
      <c r="K4" s="97" t="s">
        <v>39112</v>
      </c>
      <c r="L4" s="91" t="str">
        <f>IFERROR(VLOOKUP(D4,DB!A:I,9,0),"")</f>
        <v>Latis</v>
      </c>
    </row>
    <row r="5" spans="1:16" ht="15" customHeight="1">
      <c r="A5" s="113" t="s">
        <v>39113</v>
      </c>
      <c r="B5" s="113" t="str">
        <f>IFERROR(VLOOKUP(D5,DB!A:K,11,0),"")</f>
        <v>R4</v>
      </c>
      <c r="C5" s="93">
        <v>1</v>
      </c>
      <c r="D5" s="91" t="s">
        <v>36585</v>
      </c>
      <c r="E5" s="94" t="s">
        <v>39021</v>
      </c>
      <c r="F5" s="95">
        <v>45980.335636574076</v>
      </c>
      <c r="G5" s="96">
        <f ca="1">IFERROR(NOW()-F5,"")</f>
        <v>1.5037384255265351E-2</v>
      </c>
      <c r="H5" s="95">
        <v>45980.329861111109</v>
      </c>
      <c r="I5" s="113" t="str">
        <f>IFERROR(VLOOKUP(D5,DB!A:F,6,0),"")</f>
        <v>Generator-SG</v>
      </c>
      <c r="J5" s="113" t="str">
        <f>IFERROR(VLOOKUP(D5,DB!A:G,7,0),"")</f>
        <v>Vandalized</v>
      </c>
      <c r="K5" s="97" t="s">
        <v>39114</v>
      </c>
      <c r="L5" s="91" t="str">
        <f>IFERROR(VLOOKUP(D5,DB!A:I,9,0),"")</f>
        <v>Latis</v>
      </c>
    </row>
    <row r="6" spans="1:16" ht="15" customHeight="1">
      <c r="A6" s="113" t="s">
        <v>39115</v>
      </c>
      <c r="B6" s="113" t="str">
        <f>IFERROR(VLOOKUP(D6,DB!A:K,11,0),"")</f>
        <v>R4</v>
      </c>
      <c r="C6" s="93">
        <v>1</v>
      </c>
      <c r="D6" s="91" t="s">
        <v>28151</v>
      </c>
      <c r="E6" s="94" t="s">
        <v>39100</v>
      </c>
      <c r="F6" s="95"/>
      <c r="G6" s="96">
        <f ca="1">IFERROR(NOW()-F6,"")</f>
        <v>45980.350673958332</v>
      </c>
      <c r="H6" s="95">
        <v>45980.336030092592</v>
      </c>
      <c r="I6" s="113" t="str">
        <f>IFERROR(VLOOKUP(D6,DB!A:F,6,0),"")</f>
        <v>SCECO</v>
      </c>
      <c r="J6" s="113" t="str">
        <f>IFERROR(VLOOKUP(D6,DB!A:G,7,0),"")</f>
        <v>Dead</v>
      </c>
      <c r="K6" s="97" t="s">
        <v>39116</v>
      </c>
      <c r="L6" s="91" t="str">
        <f>IFERROR(VLOOKUP(D6,DB!A:I,9,0),"")</f>
        <v>Latis</v>
      </c>
    </row>
    <row r="7" spans="1:16" ht="15" customHeight="1">
      <c r="A7" s="113"/>
      <c r="B7" s="113" t="str">
        <f>IFERROR(VLOOKUP(D7,DB!A:K,11,0),"")</f>
        <v>R4</v>
      </c>
      <c r="C7" s="93"/>
      <c r="D7" s="91" t="s">
        <v>7062</v>
      </c>
      <c r="E7" s="94" t="s">
        <v>39021</v>
      </c>
      <c r="F7" s="95"/>
      <c r="G7" s="96">
        <f t="shared" ref="G7:G69" ca="1" si="0">IFERROR(NOW()-F7,"")</f>
        <v>45980.350673958332</v>
      </c>
      <c r="H7" s="95"/>
      <c r="I7" s="113" t="str">
        <f>IFERROR(VLOOKUP(D7,DB!A:F,6,0),"")</f>
        <v>SCECO</v>
      </c>
      <c r="J7" s="113" t="str">
        <f>IFERROR(VLOOKUP(D7,DB!A:G,7,0),"")</f>
        <v>Vandalized</v>
      </c>
      <c r="K7" s="97"/>
      <c r="L7" s="91" t="str">
        <f>IFERROR(VLOOKUP(D7,DB!A:I,9,0),"")</f>
        <v>Zain</v>
      </c>
    </row>
    <row r="8" spans="1:16" ht="15" customHeight="1">
      <c r="A8" s="113"/>
      <c r="B8" s="113" t="str">
        <f>IFERROR(VLOOKUP(D8,DB!A:K,11,0),"")</f>
        <v/>
      </c>
      <c r="C8" s="93"/>
      <c r="D8" s="91"/>
      <c r="E8" s="94"/>
      <c r="F8" s="95"/>
      <c r="G8" s="96">
        <f t="shared" ca="1" si="0"/>
        <v>45980.350673958332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45980.350673958332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45980.350673958332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45980.350673958332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45980.350673958332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45980.350673958332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45980.350673958332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45980.350673958332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45980.350673958332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45980.350673958332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45980.350673958332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45980.350673958332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45980.350673958332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45980.350673958332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45980.350673958332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45980.350673958332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45980.350673958332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45980.350673958332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45980.350673958332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45980.350673958332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45980.350673958332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45980.350673958332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45980.350673958332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45980.350673958332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45980.350673958332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45980.350673958332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45980.350673958332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45980.350673958332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45980.350673958332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45980.350673958332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45980.350673958332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45980.350673958332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45980.350673958332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45980.350673958332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45980.350673958332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45980.350673958332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45980.350673958332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45980.350673958332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45980.350673958332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45980.350673958332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45980.350673958332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45980.350673958332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45980.350673958332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45980.350673958332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45980.350673958332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45980.350673958332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45980.350673958332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45980.350673958332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45980.350673958332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45980.350673958332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45980.350673958332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45980.350673958332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45980.350673958332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45980.350673958332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45980.350673958332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45980.350673958332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45980.350673958332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45980.350673958332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45980.350673958332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45980.350673958332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45980.350673958332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45980.350673958332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45980.350673958332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45980.350673958332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45980.350673958332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45980.350673958332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45980.350673958332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45980.350673958332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45980.350673958332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45980.350673958332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45980.350673958332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45980.350673958332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45980.350673958332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45980.350673958332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45980.350673958332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45980.350673958332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45980.350673958332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45980.350673958332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45980.350673958332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45980.350673958332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45980.350673958332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45980.350673958332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45980.350673958332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45980.350673958332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45980.350673958332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45980.350673958332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45980.350673958332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45980.350673958332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45980.350673958332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45980.350673958332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45980.350673958332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45980.350673958332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45980.350673958332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45980.350673958332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45980.350673958332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45980.350673958332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45980.350673958332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45980.350673958332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45980.350673958332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45980.350673958332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45980.350673958332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45980.350673958332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45980.350673958332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45980.350673958332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45980.350673958332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45980.350673958332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45980.350673958332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45980.350673958332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45980.350673958332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45980.350673958332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45980.350673958332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45980.350673958332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45980.350673958332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45980.350673958332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45980.350673958332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45980.350673958332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45980.350673958332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45980.350673958332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45980.350673958332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45980.350673958332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45980.350673958332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45980.350673958332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45980.350673958332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45980.350673958332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45980.350673958332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45980.350673958332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45980.350673958332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45980.350673958332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45980.350673958332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45980.350673958332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45980.350673958332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45980.350673958332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45980.350673958332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45980.350673958332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45980.350673958332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45980.350673958332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45980.350673958332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45980.350673958332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45980.350673958332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45980.350673958332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45980.350673958332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45980.350673958332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45980.350673958332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45980.350673958332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45980.350673958332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45980.350673958332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45980.350673958332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45980.350673958332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45980.350673958332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45980.350673958332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45980.350673958332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45980.350673958332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45980.350673958332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45980.350673958332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45980.350673958332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45980.350673958332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45980.350673958332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45980.350673958332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45980.350673958332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45980.350673958332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45980.350673958332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45980.350673958332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45980.350673958332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45980.350673958332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45980.350673958332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45980.350673958332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45980.350673958332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45980.350673958332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45980.350673958332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45980.350673958332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45980.350673958332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45980.350673958332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45980.350673958332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45980.350673958332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45980.350673958332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45980.350673958332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45980.350673958332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45980.350673958332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45980.350673958332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45980.350673958332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45980.350673958332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45980.350673958332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45980.350673958332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45980.350673958332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45980.350673958332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45980.350673958332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45980.350673958332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45980.350673958332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45980.350673958332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45980.350673958332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45980.350673958332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45980.350673958332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45980.350673958332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45980.350673958332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45980.350673958332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45980.350673958332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45980.350673958332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45980.350673958332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45980.350673958332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45980.350673958332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45980.350673958332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45980.350673958332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45980.350673958332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45980.350673958332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45980.350673958332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45980.350673958332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45980.350673958332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45980.350673958332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45980.350673958332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45980.350673958332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45980.350673958332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45980.350673958332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45980.350673958332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45980.350673958332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45980.350673958332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45980.350673958332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45980.350673958332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45980.350673958332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45980.350673958332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45980.350673958332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45980.350673958332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45980.350673958332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45980.350673958332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45980.350673958332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45980.350673958332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45980.350673958332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45980.350673958332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45980.350673958332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45980.350673958332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45980.350673958332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45980.350673958332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45980.350673958332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45980.350673958332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45980.350673958332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45980.350673958332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45980.350673958332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45980.350673958332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45980.350673958332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45980.350673958332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45980.350673958332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45980.350673958332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45980.350673958332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45980.350673958332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45980.350673958332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45980.350673958332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45980.350673958332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45980.350673958332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45980.350673958332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45980.350673958332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45980.350673958332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45980.350673958332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45980.350673958332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45980.350673958332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45980.350673958332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45980.350673958332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45980.350673958332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45980.350673958332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45980.350673958332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45980.350673958332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45980.350673958332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45980.350673958332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45980.350673958332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45980.350673958332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45980.350673958332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45980.350673958332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45980.350673958332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45980.350673958332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45980.350673958332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45980.350673958332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45980.350673958332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45980.350673958332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45980.350673958332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45980.350673958332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45980.350673958332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45980.350673958332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45980.350673958332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45980.350673958332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45980.350673958332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45980.350673958332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45980.350673958332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45980.350673958332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45980.350673958332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45980.350673958332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45980.350673958332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45980.350673958332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45980.350673958332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45980.350673958332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45980.350673958332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45980.350673958332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45980.350673958332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45980.350673958332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45980.350673958332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45980.350673958332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45980.350673958332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45980.350673958332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45980.350673958332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45980.350673958332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45980.350673958332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45980.350673958332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45980.350673958332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45980.350673958332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45980.350673958332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45980.350673958332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45980.350673958332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45980.350673958332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45980.350673958332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45980.350673958332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45980.350673958332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45980.350673958332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45980.350673958332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45980.350673958332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45980.350673958332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45980.350673958332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45980.350673958332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45980.350673958332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45980.350673958332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45980.350673958332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45980.350673958332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45980.350673958332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45980.350673958332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45980.350673958332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45980.350673958332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45980.350673958332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45980.350673958332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45980.350673958332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45980.350673958332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45980.350673958332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45980.350673958332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45980.350673958332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45980.350673958332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45980.350673958332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45980.350673958332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45980.350673958332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45980.350673958332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45980.350673958332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45980.350673958332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45980.350673958332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45980.350673958332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45980.350673958332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45980.350673958332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45980.350673958332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45980.350673958332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45980.350673958332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45980.350673958332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45980.350673958332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45980.350673958332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45980.350673958332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45980.350673958332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45980.350673958332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45980.350673958332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45980.350673958332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45980.350673958332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45980.350673958332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45980.350673958332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45980.350673958332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45980.350673958332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45980.350673958332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45980.350673958332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45980.350673958332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45980.350673958332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45980.350673958332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45980.350673958332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45980.350673958332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45980.350673958332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45980.350673958332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45980.350673958332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45980.350673958332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45980.350673958332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45980.350673958332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45980.350673958332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45980.350673958332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45980.350673958332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45980.350673958332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45980.350673958332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45980.350673958332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45980.350673958332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45980.350673958332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45980.350673958332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45980.350673958332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45980.350673958332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45980.350673958332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45980.350673958332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45980.350673958332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45980.350673958332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45980.350673958332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45980.350673958332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45980.350673958332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45980.350673958332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45980.350673958332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45980.350673958332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45980.350673958332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45980.350673958332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45980.350673958332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45980.350673958332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45980.350673958332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45980.350673958332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45980.350673958332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45980.350673958332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45980.350673958332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45980.350673958332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45980.350673958332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45980.350673958332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45980.350673958332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45980.350673958332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45980.350673958332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45980.350673958332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45980.350673958332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45980.350673958332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45980.350673958332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45980.350673958332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45980.350673958332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45980.350673958332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45980.350673958332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45980.350673958332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45980.350673958332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45980.350673958332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45980.350673958332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45980.350673958332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45980.350673958332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45980.350673958332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45980.350673958332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45980.350673958332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45980.350673958332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45980.350673958332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45980.350673958332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45980.350673958332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45980.350673958332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45980.350673958332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45980.350673958332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45980.350673958332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45980.350673958332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45980.350673958332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45980.350673958332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45980.350673958332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45980.350673958332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45980.350673958332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45980.350673958332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45980.350673958332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45980.350673958332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45980.350673958332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45980.350673958332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45980.350673958332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45980.350673958332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45980.350673958332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45980.350673958332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45980.350673958332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45980.350673958332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45980.350673958332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45980.350673958332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45980.350673958332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45980.350673958332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45980.350673958332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45980.350673958332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45980.350673958332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45980.350673958332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45980.350673958332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45980.350673958332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45980.350673958332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45980.350673958332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45980.350673958332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45980.350673958332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45980.350673958332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45980.350673958332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45980.350673958332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45980.350673958332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45980.350673958332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45980.350673958332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45980.350673958332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45980.350673958332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45980.350673958332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45980.350673958332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45980.350673958332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45980.350673958332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45980.350673958332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45980.350673958332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45980.350673958332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45980.350673958332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45980.350673958332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45980.350673958332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45980.350673958332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45980.350673958332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45980.350673958332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45980.350673958332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45980.350673958332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45980.350673958332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45980.350673958332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45980.350673958332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45980.350673958332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45980.350673958332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45980.350673958332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45980.350673958332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45980.350673958332</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14" sqref="D14"/>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88.518613773143443</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39100</v>
      </c>
      <c r="F3" s="38">
        <v>45926.188877314817</v>
      </c>
      <c r="G3" s="108">
        <f t="shared" ref="G3" ca="1" si="0">IFERROR(NOW()-F3,"")</f>
        <v>54.161796643515117</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39100</v>
      </c>
      <c r="F4" s="110">
        <v>45948.661111111112</v>
      </c>
      <c r="G4" s="111">
        <f t="shared" ref="G4" ca="1" si="1">IFERROR(NOW()-F4,"")</f>
        <v>31.689562847219349</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35">
        <v>45977.514803240738</v>
      </c>
      <c r="G5" s="111">
        <f ca="1">IFERROR(NOW()-F5,"")</f>
        <v>2.8358707175939344</v>
      </c>
      <c r="H5" s="135">
        <v>45977.468807870369</v>
      </c>
      <c r="I5" s="109" t="str">
        <f>IFERROR(VLOOKUP(D5,DB!A:F,6,0),"")</f>
        <v>SCECO</v>
      </c>
      <c r="J5" s="109" t="str">
        <f>IFERROR(VLOOKUP(D5,DB!A:G,7,0),"")</f>
        <v>Weak</v>
      </c>
      <c r="K5" s="109" t="s">
        <v>39124</v>
      </c>
      <c r="L5" s="109" t="str">
        <f>IFERROR(VLOOKUP(D5,DB!A:I,9,0),"")</f>
        <v>Latis</v>
      </c>
    </row>
    <row r="6" spans="1:13">
      <c r="A6" s="109"/>
      <c r="B6" s="109" t="str">
        <f>IFERROR(VLOOKUP(D6,DB!A:K,11,0),"")</f>
        <v/>
      </c>
      <c r="C6" s="109"/>
      <c r="D6" s="109"/>
      <c r="E6" s="109"/>
      <c r="F6" s="109"/>
      <c r="G6" s="111">
        <f ca="1">IFERROR(NOW()-F6,"")</f>
        <v>45980.350673958332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45980.350673958332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45980.350673958332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45980.350673958332</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45980.350673958332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45980.350673958332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45980.350673958332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45980.350673958332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45980.350673958332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45980.350673958332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45980.350673958332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45980.350673958332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45980.350673958332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45980.350673958332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45980.350673958332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45980.350673958332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45980.350673958332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45980.350673958332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45980.350673958332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45980.350673958332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45980.350673958332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45980.350673958332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45980.350673958332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45980.350673958332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45980.350673958332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45980.350673958332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45980.350673958332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45980.350673958332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45980.350673958332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45980.350673958332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45980.350673958332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45980.350673958332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45980.350673958332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45980.350673958332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45980.350673958332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45980.350673958332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45980.350673958332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45980.350673958332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45980.350673958332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45980.350673958332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45980.350673958332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45980.350673958332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45980.350673958332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45980.350673958332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45980.350673958332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45980.350673958332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45980.350673958332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45980.350673958332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45980.350673958332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45980.350673958332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45980.350673958332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45980.350673958332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45980.350673958332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45980.350673958332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45980.350673958332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45980.350673958332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45980.350673958332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45980.350673958332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45980.350673958332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45980.350673958332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45980.350673958332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45980.350673958332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45980.350673958332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45980.350673958332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45980.350673958332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45980.350673958332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45980.350673958332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45980.350673958332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45980.350673958332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45980.350673958332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45980.350673958332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45980.350673958332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45980.350673958332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45980.350673958332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45980.350673958332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45980.350673958332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45980.350673958332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45980.350673958332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45980.350673958332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45980.350673958332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45980.350673958332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45980.350673958332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45980.350673958332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45980.350673958332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45980.350673958332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45980.350673958332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45980.350673958332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45980.350673958332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45980.350673958332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45980.350673958332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45980.350673958332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45980.350673958332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45980.350673958332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45980.350673958332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45980.350673958332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45980.350673958332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45980.350673958332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45980.350673958332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45980.350673958332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45980.350673958332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45980.350673958332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45980.350673958332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45980.350673958332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45980.350673958332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45980.350673958332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45980.350673958332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45980.350673958332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45980.350673958332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45980.350673958332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45980.350673958332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45980.350673958332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45980.350673958332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45980.350673958332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45980.350673958332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45980.350673958332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45980.350673958332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45980.350673958332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45980.350673958332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45980.350673958332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45980.350673958332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45980.350673958332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45980.350673958332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45980.350673958332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45980.350673958332</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45980.350673958332</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45980.350673958332</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45980.350673958332</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45980.350673958332</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45980.350673958332</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45980.350673958332</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45980.350673958332</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45980.350673958332</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45980.350673958332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45980.350673958332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45980.350673958332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45980.350673958332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45980.350673958332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45980.350673958332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45980.350673958332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45980.350673958332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45980.350673958332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45980.350673958332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45980.350673958332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45980.350673958332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45980.350673958332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45980.350673958332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45980.350673958332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45980.350673958332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45980.350673958332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45980.350673958332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45980.350673958332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45980.350673958332</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45980.350673958332</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45980.350673958332</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45980.350673958332</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45980.350673958332</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45980.350673958332</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45980.350673958332</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45980.350673958332</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45980.350673958332</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45980.350673958332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45980.350673958332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45980.350673958332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45980.350673958332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45980.350673958332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45980.350673958332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45980.350673958332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45980.350673958332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45980.350673958332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45980.350673958332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45980.350673958332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45980.350673958332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45980.350673958332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45980.350673958332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45980.350673958332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45980.350673958332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45980.350673958332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45980.350673958332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45980.350673958332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45980.350673958332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45980.350673958332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45980.350673958332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45980.350673958332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45980.350673958332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45980.350673958332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45980.350673958332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45980.350673958332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45980.350673958332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45980.350673958332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45980.350673958332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45980.350673958332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45980.350673958332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45980.350673958332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45980.350673958332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45980.350673958332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45980.350673958332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45980.350673958332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45980.350673958332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45980.350673958332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45980.350673958332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45980.350673958332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45980.350673958332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45980.350673958332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45980.350673958332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45980.350673958332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45980.350673958332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45980.350673958332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45980.350673958332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45980.350673958332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45980.350673958332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45980.350673958332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45980.350673958332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45980.350673958332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45980.350673958332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45980.350673958332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45980.350673958332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45980.350673958332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45980.350673958332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45980.350673958332</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45980.350673958332</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45980.350673958332</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45980.350673958332</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45980.350673958332</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2025-11-19T05:24:58Z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