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15" documentId="120_S{2AC9BD13-BADA-5192-A53E-5A8FF88502F6}" xr6:coauthVersionLast="47" xr6:coauthVersionMax="47" xr10:uidLastSave="{3543C7D3-3BE0-4DC6-AB8B-DBEE31E57AF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<sst xmlns="http://schemas.openxmlformats.org/spreadsheetml/2006/main" count="180274" uniqueCount="39121">
  <si>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</si>
  <si>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</si>
  <si>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</si>
  <si>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</si>
  <si>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</si>
  <si>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</si>
  <si>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</si>
  <si>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</si>
  <si>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</si>
  <si>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</si>
  <si>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</si>
  <si>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</si>
  <si>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</si>
  <si>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</si>
  <si>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</si>
  <si>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</si>
  <si>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</si>
  <si>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</si>
  <si>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</si>
  <si>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</si>
  <si>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</si>
  <si>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</si>
  <si>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</si>
  <si>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</si>
  <si>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</si>
  <si>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</si>
  <si>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</si>
  <si>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</si>
  <si>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</si>
  <si>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</si>
  <si>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</si>
  <si>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</si>
  <si>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</si>
  <si>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</si>
  <si>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</si>
  <si>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</si>
  <si>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</si>
  <si>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</si>
  <si>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</si>
  <si>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</si>
  <si>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</si>
  <si>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</si>
  <si>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</si>
  <si>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</si>
  <si>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</si>
  <si>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</si>
  <si>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</si>
  <si>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</si>
  <si>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</si>
  <si>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</si>
  <si>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</si>
  <si>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</si>
  <si>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</si>
  <si>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</si>
  <si>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</si>
  <si>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</si>
  <si>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</si>
  <si>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</si>
  <si>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</si>
  <si>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</si>
  <si>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</si>
  <si>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</si>
  <si>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</si>
  <si>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</si>
  <si>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</si>
  <si>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</si>
  <si>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</si>
  <si>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</si>
  <si>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</si>
  <si>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</si>
  <si>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</si>
  <si>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</si>
  <si>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</si>
  <si>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</si>
  <si>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</si>
  <si>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</si>
  <si>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</si>
  <si>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</si>
  <si>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</si>
  <si>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</si>
  <si>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</si>
  <si>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</si>
  <si>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</si>
  <si>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</si>
  <si>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</si>
  <si>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</si>
  <si>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</si>
  <si>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</si>
  <si>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</si>
  <si>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</si>
  <si>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</si>
  <si>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</si>
  <si>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</si>
  <si>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</si>
  <si>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</si>
  <si>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</si>
  <si>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</si>
  <si>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</si>
  <si>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</si>
  <si>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</si>
  <si>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</si>
  <si>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</si>
  <si>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</si>
  <si>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</si>
  <si>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</si>
  <si>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</si>
  <si>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</si>
  <si>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</si>
  <si>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</si>
  <si>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</si>
  <si>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</si>
  <si>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</si>
  <si>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</si>
  <si>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</si>
  <si>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</si>
  <si>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</si>
  <si>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</si>
  <si>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</si>
  <si>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</si>
  <si>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</si>
  <si>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</si>
  <si>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</si>
  <si>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</si>
  <si>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</si>
  <si>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</si>
  <si>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</si>
  <si>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</si>
  <si>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</si>
  <si>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</si>
  <si>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</si>
  <si>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</si>
  <si>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</si>
  <si>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</si>
  <si>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</si>
  <si>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</si>
  <si>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</si>
  <si>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</si>
  <si>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</si>
  <si>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</si>
  <si>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</si>
  <si>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</si>
  <si>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</si>
  <si>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</si>
  <si>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</si>
  <si>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</si>
  <si>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</si>
  <si>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</si>
  <si>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</si>
  <si>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</si>
  <si>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</si>
  <si>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</si>
  <si>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</si>
  <si>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</si>
  <si>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</si>
  <si>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</si>
  <si>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</si>
  <si>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</si>
  <si>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</si>
  <si>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</si>
  <si>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</si>
  <si>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</si>
  <si>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</si>
  <si>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</si>
  <si>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</si>
  <si>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</si>
  <si>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</si>
  <si>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</si>
  <si>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</si>
  <si>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</si>
  <si>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</si>
  <si>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</si>
  <si>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</si>
  <si>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</si>
  <si>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</si>
  <si>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</si>
  <si>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</si>
  <si>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</si>
  <si>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</si>
  <si>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</si>
  <si>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</si>
  <si>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</si>
  <si>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</si>
  <si>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</si>
  <si>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</si>
  <si>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</si>
  <si>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</si>
  <si>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</si>
  <si>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</si>
  <si>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</si>
  <si>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</si>
  <si>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</si>
  <si>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</si>
  <si>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</si>
  <si>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</si>
  <si>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</si>
  <si>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</si>
  <si>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</si>
  <si>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</si>
  <si>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</si>
  <si>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</si>
  <si>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</si>
  <si>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</si>
  <si>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</si>
  <si>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</si>
  <si>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</si>
  <si>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</si>
  <si>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</si>
  <si>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</si>
  <si>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</si>
  <si>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</si>
  <si>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</si>
  <si>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</si>
  <si>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</si>
  <si>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</si>
  <si>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</si>
  <si>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</si>
  <si>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</si>
  <si>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</si>
  <si>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</si>
  <si>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</si>
  <si>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</si>
  <si>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</si>
  <si>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</si>
  <si>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</si>
  <si>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</si>
  <si>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</si>
  <si>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</si>
  <si>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</si>
  <si>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</si>
  <si>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</si>
  <si>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</si>
  <si>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</si>
  <si>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</si>
  <si>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</si>
  <si>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</si>
  <si>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</si>
  <si>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</si>
  <si>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</si>
  <si>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</si>
  <si>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</si>
  <si>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</si>
  <si>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</si>
  <si>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</si>
  <si>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</si>
  <si>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</si>
  <si>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</si>
  <si>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</si>
  <si>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</si>
  <si>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</si>
  <si>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</si>
  <si>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</si>
  <si>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</si>
  <si>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</si>
  <si>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</si>
  <si>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</si>
  <si>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</si>
  <si>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</si>
  <si>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</si>
  <si>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</si>
  <si>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</si>
  <si>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</si>
  <si>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</si>
  <si>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</si>
  <si>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</si>
  <si>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</si>
  <si>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</si>
  <si>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</si>
  <si>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</si>
  <si>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</si>
  <si>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</si>
  <si>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</si>
  <si>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</si>
  <si>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</si>
  <si>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</si>
  <si>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</si>
  <si>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</si>
  <si>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</si>
  <si>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</si>
  <si>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</si>
  <si>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</si>
  <si>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</si>
  <si>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</si>
  <si>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</si>
  <si>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</si>
  <si>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</si>
  <si>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</si>
  <si>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</si>
  <si>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</si>
  <si>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</si>
  <si>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</si>
  <si>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</si>
  <si>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</si>
  <si>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</si>
  <si>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</si>
  <si>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</si>
  <si>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</si>
  <si>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</si>
  <si>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</si>
  <si>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</si>
  <si>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</si>
  <si>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</si>
  <si>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</si>
  <si>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</si>
  <si>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</si>
  <si>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</si>
  <si>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</si>
  <si>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</si>
  <si>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</si>
  <si>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</si>
  <si>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</si>
  <si>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</si>
  <si>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</si>
  <si>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</si>
  <si>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</si>
  <si>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</si>
  <si>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</si>
  <si>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</si>
  <si>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</si>
  <si>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</si>
  <si>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</si>
  <si>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</si>
  <si>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</si>
  <si>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</si>
  <si>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</si>
  <si>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</si>
  <si>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</si>
  <si>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</si>
  <si>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</si>
  <si>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</si>
  <si>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</si>
  <si>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</si>
  <si>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</si>
  <si>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</si>
  <si>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</si>
  <si>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</si>
  <si>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</si>
  <si>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</si>
  <si>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</si>
  <si>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</si>
  <si>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</si>
  <si>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</si>
  <si>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</si>
  <si>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</si>
  <si>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</si>
  <si>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</si>
  <si>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</si>
  <si>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</si>
  <si>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</si>
  <si>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</si>
  <si>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</si>
  <si>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</si>
  <si>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</si>
  <si>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</si>
  <si>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</si>
  <si>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</si>
  <si>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</si>
  <si>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</si>
  <si>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</si>
  <si>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</si>
  <si>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</si>
  <si>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</si>
  <si>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</si>
  <si>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</si>
  <si>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</si>
  <si>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</si>
  <si>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</si>
  <si>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</si>
  <si>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</si>
  <si>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</si>
  <si>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</si>
  <si>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</si>
  <si>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</si>
  <si>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</si>
  <si>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</si>
  <si>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</si>
  <si>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</si>
  <si>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</si>
  <si>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</si>
  <si>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</si>
  <si>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</si>
  <si>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</si>
  <si>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</si>
  <si>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</si>
  <si>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</si>
  <si>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</si>
  <si>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</si>
  <si>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</si>
  <si>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</si>
  <si>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</si>
  <si>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</si>
  <si>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</si>
  <si>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</si>
  <si>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</si>
  <si>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</si>
  <si>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</si>
  <si>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</si>
  <si>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</si>
  <si>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</si>
  <si>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</si>
  <si>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</si>
  <si>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</si>
  <si>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</si>
  <si>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</si>
  <si>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</si>
  <si>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</si>
  <si>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</si>
  <si>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</si>
  <si>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</si>
  <si>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</si>
  <si>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</si>
  <si>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</si>
  <si>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</si>
  <si>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</si>
  <si>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</si>
  <si>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</si>
  <si>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</si>
  <si>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</si>
  <si>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</si>
  <si>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</si>
  <si>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</si>
  <si>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</si>
  <si>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</si>
  <si>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</si>
  <si>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</si>
  <si>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</si>
  <si>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</si>
  <si>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</si>
  <si>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</si>
  <si>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</si>
  <si>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</si>
  <si>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</si>
  <si>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</si>
  <si>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</si>
  <si>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</si>
  <si>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</si>
  <si>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</si>
  <si>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</si>
  <si>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</si>
  <si>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</si>
  <si>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</si>
  <si>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</si>
  <si>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</si>
  <si>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</si>
  <si>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</si>
  <si>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</si>
  <si>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</si>
  <si>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</si>
  <si>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</si>
  <si>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</si>
  <si>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</si>
  <si>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</si>
  <si>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</si>
  <si>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</si>
  <si>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</si>
  <si>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</si>
  <si>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</si>
  <si>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</si>
  <si>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</si>
  <si>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</si>
  <si>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</si>
  <si>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</si>
  <si>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</si>
  <si>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</si>
  <si>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</si>
  <si>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</si>
  <si>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</si>
  <si>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</si>
  <si>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</si>
  <si>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</si>
  <si>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</si>
  <si>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</si>
  <si>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</si>
  <si>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</si>
  <si>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</si>
  <si>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</si>
  <si>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</si>
  <si>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</si>
  <si>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</si>
  <si>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</si>
  <si>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</si>
  <si>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</si>
  <si>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</si>
  <si>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</si>
  <si>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</si>
  <si>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</si>
  <si>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</si>
  <si>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</si>
  <si>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</si>
  <si>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</si>
  <si>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</si>
  <si>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</si>
  <si>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</si>
  <si>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</si>
  <si>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</si>
  <si>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</si>
  <si>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</si>
  <si>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</si>
  <si>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</si>
  <si>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</si>
  <si>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</si>
  <si>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</si>
  <si>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</si>
  <si>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</si>
  <si>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</si>
  <si>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</si>
  <si>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</si>
  <si>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</si>
  <si>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</si>
  <si>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</si>
  <si>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</si>
  <si>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</si>
  <si>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</si>
  <si>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</si>
  <si>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</si>
  <si>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</si>
  <si>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</si>
  <si>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</si>
  <si>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</si>
  <si>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</si>
  <si>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</si>
  <si>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</si>
  <si>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</si>
  <si>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</si>
  <si>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</si>
  <si>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</si>
  <si>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</si>
  <si>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</si>
  <si>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</si>
  <si>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</si>
  <si>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</si>
  <si>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</si>
  <si>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</si>
  <si>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</si>
  <si>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</si>
  <si>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</si>
  <si>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</si>
  <si>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</si>
  <si>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</si>
  <si>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</si>
  <si>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</si>
  <si>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</si>
  <si>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</si>
  <si>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</si>
  <si>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</si>
  <si>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</si>
  <si>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</si>
  <si>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</si>
  <si>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</si>
  <si>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</si>
  <si>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</si>
  <si>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</si>
  <si>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</si>
  <si>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</si>
  <si>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</si>
  <si>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</si>
  <si>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</si>
  <si>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</si>
  <si>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</si>
  <si>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</si>
  <si>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</si>
  <si>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</si>
  <si>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</si>
  <si>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</si>
  <si>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</si>
  <si>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</si>
  <si>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</si>
  <si>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</si>
  <si>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</si>
  <si>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</si>
  <si>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</si>
  <si>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</si>
  <si>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</si>
  <si>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</si>
  <si>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</si>
  <si>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</si>
  <si>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</si>
  <si>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</si>
  <si>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</si>
  <si>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</si>
  <si>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</si>
  <si>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</si>
  <si>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</si>
  <si>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</si>
  <si>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</si>
  <si>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</si>
  <si>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</si>
  <si>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</si>
  <si>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</si>
  <si>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</si>
  <si>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</si>
  <si>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</si>
  <si>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</si>
  <si>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</si>
  <si>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</si>
  <si>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</si>
  <si>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</si>
  <si>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</si>
  <si>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</si>
  <si>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</si>
  <si>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</si>
  <si>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</si>
  <si>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</si>
  <si>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</si>
  <si>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</si>
  <si>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</si>
  <si>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</si>
  <si>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</si>
  <si>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</si>
  <si>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</si>
  <si>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</si>
  <si>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</si>
  <si>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</si>
  <si>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</si>
  <si>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</si>
  <si>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</si>
  <si>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</si>
  <si>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</si>
  <si>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</si>
  <si>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</si>
  <si>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</si>
  <si>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</si>
  <si>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</si>
  <si>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</si>
  <si>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</si>
  <si>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</si>
  <si>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</si>
  <si>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</si>
  <si>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</si>
  <si>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</si>
  <si>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</si>
  <si>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</si>
  <si>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</si>
  <si>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</si>
  <si>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</si>
  <si>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</si>
  <si>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</si>
  <si>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</si>
  <si>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</si>
  <si>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</si>
  <si>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</si>
  <si>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</si>
  <si>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</si>
  <si>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</si>
  <si>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</si>
  <si>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</si>
  <si>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</si>
  <si>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</si>
  <si>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</si>
  <si>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</si>
  <si>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</si>
  <si>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</si>
  <si>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</si>
  <si>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</si>
  <si>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</si>
  <si>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</si>
  <si>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</si>
  <si>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</si>
  <si>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</si>
  <si>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</si>
  <si>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</si>
  <si>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</si>
  <si>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</si>
  <si>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</si>
  <si>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</si>
  <si>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</si>
  <si>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</si>
  <si>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</si>
  <si>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</si>
  <si>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</si>
  <si>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</si>
  <si>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</si>
  <si>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</si>
  <si>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</si>
  <si>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</si>
  <si>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</si>
  <si>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</si>
  <si>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</si>
  <si>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</si>
  <si>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</si>
  <si>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</si>
  <si>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</si>
  <si>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</si>
  <si>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</si>
  <si>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</si>
  <si>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</si>
  <si>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</si>
  <si>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</si>
  <si>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</si>
  <si>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</si>
  <si>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</si>
  <si>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</si>
  <si>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</si>
  <si>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</si>
  <si>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</si>
  <si>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</si>
  <si>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</si>
  <si>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</si>
  <si>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</si>
  <si>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</si>
  <si>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</si>
  <si>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</si>
  <si>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</si>
  <si>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</si>
  <si>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</si>
  <si>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</si>
  <si>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</si>
  <si>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</si>
  <si>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</si>
  <si>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</si>
  <si>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</si>
  <si>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</si>
  <si>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</si>
  <si>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</si>
  <si>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</si>
  <si>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</si>
  <si>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</si>
  <si>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</si>
  <si>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</si>
  <si>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</si>
  <si>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</si>
  <si>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</si>
  <si>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</si>
  <si>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</si>
  <si>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</si>
  <si>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</si>
  <si>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</si>
  <si>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</si>
  <si>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</si>
  <si>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</si>
  <si>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</si>
  <si>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</si>
  <si>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</si>
  <si>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</si>
  <si>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</si>
  <si>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</si>
  <si>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</si>
  <si>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</si>
  <si>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</si>
  <si>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</si>
  <si>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</si>
  <si>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</si>
  <si>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</si>
  <si>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</si>
  <si>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</si>
  <si>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</si>
  <si>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</si>
  <si>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</si>
  <si>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</si>
  <si>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</si>
  <si>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</si>
  <si>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</si>
  <si>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</si>
  <si>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</si>
  <si>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</si>
  <si>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</si>
  <si>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</si>
  <si>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</si>
  <si>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</si>
  <si>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</si>
  <si>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</si>
  <si>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</si>
  <si>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</si>
  <si>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</si>
  <si>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</si>
  <si>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</si>
  <si>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</si>
  <si>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</si>
  <si>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</si>
  <si>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</si>
  <si>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</si>
  <si>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</si>
  <si>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</si>
  <si>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</si>
  <si>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</si>
  <si>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</si>
  <si>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</si>
  <si>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</si>
  <si>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</si>
  <si>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</si>
  <si>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</si>
  <si>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</si>
  <si>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</si>
  <si>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</si>
  <si>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</si>
  <si>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</si>
  <si>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</si>
  <si>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</si>
  <si>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</si>
  <si>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</si>
  <si>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</si>
  <si>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</si>
  <si>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</si>
  <si>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</si>
  <si>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</si>
  <si>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</si>
  <si>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</si>
  <si>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</si>
  <si>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</si>
  <si>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</si>
  <si>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</si>
  <si>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</si>
  <si>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</si>
  <si>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</si>
  <si>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</si>
  <si>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</si>
  <si>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</si>
  <si>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</si>
  <si>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</si>
  <si>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</si>
  <si>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</si>
  <si>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</si>
  <si>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</si>
  <si>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</si>
  <si>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</si>
  <si>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</si>
  <si>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</si>
  <si>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</si>
  <si>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</si>
  <si>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</si>
  <si>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</si>
  <si>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</si>
  <si>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</si>
  <si>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</si>
  <si>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</si>
  <si>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</si>
  <si>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</si>
  <si>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</si>
  <si>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</si>
  <si>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</si>
  <si>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</si>
  <si>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</si>
  <si>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</si>
  <si>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</si>
  <si>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</si>
  <si>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</si>
  <si>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</si>
  <si>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</si>
  <si>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</si>
  <si>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</si>
  <si>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</si>
  <si>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</si>
  <si>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</si>
  <si>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</si>
  <si>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</si>
  <si>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</si>
  <si>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</si>
  <si>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</si>
  <si>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</si>
  <si>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</si>
  <si>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</si>
  <si>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</si>
  <si>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</si>
  <si>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</si>
  <si>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</si>
  <si>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</si>
  <si>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</si>
  <si>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</si>
  <si>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</si>
  <si>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</si>
  <si>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</si>
  <si>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</si>
  <si>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</si>
  <si>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</si>
  <si>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</si>
  <si>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</si>
  <si>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</si>
  <si>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</si>
  <si>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</si>
  <si>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</si>
  <si>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</si>
  <si>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</si>
  <si>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</si>
  <si>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</si>
  <si>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</si>
  <si>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</si>
  <si>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</si>
  <si>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</si>
  <si>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</si>
  <si>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</si>
  <si>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</si>
  <si>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</si>
  <si>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</si>
  <si>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</si>
  <si>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</si>
  <si>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</si>
  <si>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</si>
  <si>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</si>
  <si>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</si>
  <si>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</si>
  <si>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</si>
  <si>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</si>
  <si>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</si>
  <si>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</si>
  <si>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</si>
  <si>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</si>
  <si>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</si>
  <si>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</si>
  <si>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</si>
  <si>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</si>
  <si>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</si>
  <si>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</si>
  <si>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</si>
  <si>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</si>
  <si>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</si>
  <si>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</si>
  <si>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</si>
  <si>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</si>
  <si>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</si>
  <si>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</si>
  <si>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</si>
  <si>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</si>
  <si>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</si>
  <si>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</si>
  <si>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</si>
  <si>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</si>
  <si>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</si>
  <si>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</si>
  <si>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</si>
  <si>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</si>
  <si>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</si>
  <si>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</si>
  <si>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</si>
  <si>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</si>
  <si>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</si>
  <si>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</si>
  <si>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</si>
  <si>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</si>
  <si>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</si>
  <si>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</si>
  <si>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</si>
  <si>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</si>
  <si>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</si>
  <si>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</si>
  <si>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</si>
  <si>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</si>
  <si>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</si>
  <si>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</si>
  <si>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</si>
  <si>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</si>
  <si>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</si>
  <si>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</si>
  <si>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</si>
  <si>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</si>
  <si>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</si>
  <si>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</si>
  <si>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</si>
  <si>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</si>
  <si>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</si>
  <si>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</si>
  <si>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</si>
  <si>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</si>
  <si>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</si>
  <si>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</si>
  <si>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</si>
  <si>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</si>
  <si>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</si>
  <si>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</si>
  <si>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</si>
  <si>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</si>
  <si>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</si>
  <si>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</si>
  <si>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</si>
  <si>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</si>
  <si>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</si>
  <si>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</si>
  <si>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</si>
  <si>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</si>
  <si>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</si>
  <si>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</si>
  <si>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</si>
  <si>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</si>
  <si>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</si>
  <si>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</si>
  <si>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</si>
  <si>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</si>
  <si>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</si>
  <si>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</si>
  <si>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</si>
  <si>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</si>
  <si>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</si>
  <si>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</si>
  <si>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</si>
  <si>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</si>
  <si>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</si>
  <si>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</si>
  <si>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</si>
  <si>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</si>
  <si>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</si>
  <si>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</si>
  <si>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</si>
  <si>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</si>
  <si>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</si>
  <si>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</si>
  <si>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</si>
  <si>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</si>
  <si>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</si>
  <si>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</si>
  <si>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</si>
  <si>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</si>
  <si>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</si>
  <si>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</si>
  <si>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</si>
  <si>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</si>
  <si>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</si>
  <si>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</si>
  <si>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</si>
  <si>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</si>
  <si>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</si>
  <si>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</si>
  <si>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</si>
  <si>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</si>
  <si>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</si>
  <si>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</si>
  <si>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</si>
  <si>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</si>
  <si>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</si>
  <si>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</si>
  <si>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</si>
  <si>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</si>
  <si>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</si>
  <si>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</si>
  <si>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</si>
  <si>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</si>
  <si>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</si>
  <si>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</si>
  <si>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</si>
  <si>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</si>
  <si>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</si>
  <si>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</si>
  <si>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</si>
  <si>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</si>
  <si>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</si>
  <si>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</si>
  <si>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</si>
  <si>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</si>
  <si>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</si>
  <si>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</si>
  <si>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</si>
  <si>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</si>
  <si>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</si>
  <si>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</si>
  <si>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</si>
  <si>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</si>
  <si>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</si>
  <si>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</si>
  <si>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</si>
  <si>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</si>
  <si>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</si>
  <si>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</si>
  <si>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</si>
  <si>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</si>
  <si>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</si>
  <si>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</si>
  <si>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</si>
  <si>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</si>
  <si>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</si>
  <si>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</si>
  <si>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</si>
  <si>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</si>
  <si>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</si>
  <si>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</si>
  <si>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</si>
  <si>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</si>
  <si>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</si>
  <si>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</si>
  <si>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</si>
  <si>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</si>
  <si>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</si>
  <si>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</si>
  <si>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</si>
  <si>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</si>
  <si>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</si>
  <si>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</si>
  <si>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</si>
  <si>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</si>
  <si>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</si>
  <si>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</si>
  <si>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</si>
  <si>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</si>
  <si>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</si>
  <si>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</si>
  <si>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</si>
  <si>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</si>
  <si>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</si>
  <si>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</si>
  <si>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</si>
  <si>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</si>
  <si>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</si>
  <si>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</si>
  <si>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</si>
  <si>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</si>
  <si>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</si>
  <si>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</si>
  <si>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</si>
  <si>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</si>
  <si>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</si>
  <si>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</si>
  <si>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</si>
  <si>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</si>
  <si>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</si>
  <si>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</si>
  <si>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</si>
  <si>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</si>
  <si>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</si>
  <si>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</si>
  <si>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</si>
  <si>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</si>
  <si>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</si>
  <si>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</si>
  <si>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</si>
  <si>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</si>
  <si>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</si>
  <si>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</si>
  <si>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</si>
  <si>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</si>
  <si>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</si>
  <si>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</si>
  <si>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</si>
  <si>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</si>
  <si>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</si>
  <si>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</si>
  <si>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</si>
  <si>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</si>
  <si>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</si>
  <si>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</si>
  <si>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</si>
  <si>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</si>
  <si>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</si>
  <si>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</si>
  <si>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</si>
  <si>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</si>
  <si>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</si>
  <si>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</si>
  <si>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</si>
  <si>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</si>
  <si>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</si>
  <si>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</si>
  <si>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</si>
  <si>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</si>
  <si>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</si>
  <si>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</si>
  <si>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</si>
  <si>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</si>
  <si>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</si>
  <si>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</si>
  <si>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</si>
  <si>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</si>
  <si>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</si>
  <si>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</si>
  <si>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</si>
  <si>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</si>
  <si>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</si>
  <si>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</si>
  <si>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</si>
  <si>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</si>
  <si>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</si>
  <si>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</si>
  <si>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</si>
  <si>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</si>
  <si>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</si>
  <si>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</si>
  <si>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</si>
  <si>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</si>
  <si>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</si>
  <si>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</si>
  <si>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</si>
  <si>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</si>
  <si>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</si>
  <si>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</si>
  <si>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</si>
  <si>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</si>
  <si>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</si>
  <si>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</si>
  <si>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</si>
  <si>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</si>
  <si>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</si>
  <si>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</si>
  <si>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</si>
  <si>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</si>
  <si>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</si>
  <si>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</si>
  <si>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</si>
  <si>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</si>
  <si>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</si>
  <si>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</si>
  <si>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</si>
  <si>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</si>
  <si>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</si>
  <si>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</si>
  <si>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</si>
  <si>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</si>
  <si>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</si>
  <si>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</si>
  <si>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</si>
  <si>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</si>
  <si>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</si>
  <si>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</si>
  <si>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</si>
  <si>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</si>
  <si>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</si>
  <si>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</si>
  <si>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</si>
  <si>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</si>
  <si>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</si>
  <si>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</si>
  <si>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</si>
  <si>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</si>
  <si>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</si>
  <si>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</si>
  <si>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</si>
  <si>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</si>
  <si>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</si>
  <si>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</si>
  <si>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</si>
  <si>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</si>
  <si>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</si>
  <si>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</si>
  <si>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</si>
  <si>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</si>
  <si>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</si>
  <si>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</si>
  <si>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</si>
  <si>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</si>
  <si>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</si>
  <si>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</si>
  <si>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</si>
  <si>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</si>
  <si>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</si>
  <si>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</si>
  <si>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</si>
  <si>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</si>
  <si>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</si>
  <si>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</si>
  <si>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</si>
  <si>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</si>
  <si>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</si>
  <si>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</si>
  <si>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</si>
  <si>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</si>
  <si>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</si>
  <si>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</si>
  <si>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</si>
  <si>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</si>
  <si>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</si>
  <si>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</si>
  <si>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</si>
  <si>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</si>
  <si>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</si>
  <si>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</si>
  <si>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</si>
  <si>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</si>
  <si>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</si>
  <si>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</si>
  <si>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</si>
  <si>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</si>
  <si>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</si>
  <si>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</si>
  <si>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</si>
  <si>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</si>
  <si>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</si>
  <si>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</si>
  <si>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</si>
  <si>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</si>
  <si>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</si>
  <si>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</si>
  <si>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</si>
  <si>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</si>
  <si>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</si>
  <si>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</si>
  <si>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</si>
  <si>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</si>
  <si>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</si>
  <si>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</si>
  <si>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</si>
  <si>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</si>
  <si>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</si>
  <si>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</si>
  <si>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</si>
  <si>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</si>
  <si>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</si>
  <si>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</si>
  <si>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</si>
  <si>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</si>
  <si>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</si>
  <si>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</si>
  <si>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</si>
  <si>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</si>
  <si>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</si>
  <si>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</si>
  <si>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</si>
  <si>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</si>
  <si>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</si>
  <si>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</si>
  <si>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</si>
  <si>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</si>
  <si>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</si>
  <si>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</si>
  <si>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</si>
  <si>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</si>
  <si>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</si>
  <si>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</si>
  <si>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</si>
  <si>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</si>
  <si>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</si>
  <si>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</si>
  <si>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</si>
  <si>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</si>
  <si>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</si>
  <si>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</si>
  <si>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</si>
  <si>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</si>
  <si>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</si>
  <si>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</si>
  <si>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</si>
  <si>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</si>
  <si>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</si>
  <si>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</si>
  <si>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</si>
  <si>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</si>
  <si>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</si>
  <si>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</si>
  <si>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</si>
  <si>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</si>
  <si>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</si>
  <si>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</si>
  <si>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</si>
  <si>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</si>
  <si>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</si>
  <si>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</si>
  <si>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</si>
  <si>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</si>
  <si>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</si>
  <si>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</si>
  <si>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</si>
  <si>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</si>
  <si>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</si>
  <si>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</si>
  <si>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</si>
  <si>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</si>
  <si>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</si>
  <si>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</si>
  <si>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</si>
  <si>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</si>
  <si>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</si>
  <si>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</si>
  <si>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</si>
  <si>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</si>
  <si>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</si>
  <si>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</si>
  <si>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</si>
  <si>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</si>
  <si>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</si>
  <si>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</si>
  <si>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</si>
  <si>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</si>
  <si>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</si>
  <si>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</si>
  <si>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</si>
  <si>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</si>
  <si>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</si>
  <si>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</si>
  <si>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</si>
  <si>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</si>
  <si>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</si>
  <si>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</si>
  <si>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</si>
  <si>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</si>
  <si>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</si>
  <si>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</si>
  <si>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</si>
  <si>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</si>
  <si>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</si>
  <si>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</si>
  <si>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</si>
  <si>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</si>
  <si>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</si>
  <si>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</si>
  <si>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</si>
  <si>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</si>
  <si>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</si>
  <si>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</si>
  <si>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</si>
  <si>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</si>
  <si>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</si>
  <si>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</si>
  <si>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</si>
  <si>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</si>
  <si>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</si>
  <si>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</si>
  <si>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</si>
  <si>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</si>
  <si>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</si>
  <si>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</si>
  <si>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</si>
  <si>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</si>
  <si>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</si>
  <si>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</si>
  <si>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</si>
  <si>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</si>
  <si>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</si>
  <si>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</si>
  <si>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</si>
  <si>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</si>
  <si>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</si>
  <si>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</si>
  <si>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</si>
  <si>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</si>
  <si>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</si>
  <si>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</si>
  <si>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</si>
  <si>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</si>
  <si>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</si>
  <si>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</si>
  <si>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</si>
  <si>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</si>
  <si>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</si>
  <si>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</si>
  <si>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</si>
  <si>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</si>
  <si>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</si>
  <si>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</si>
  <si>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</si>
  <si>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</si>
  <si>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</si>
  <si>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</si>
  <si>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</si>
  <si>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</si>
  <si>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</si>
  <si>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</si>
  <si>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</si>
  <si>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</si>
  <si>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</si>
  <si>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</si>
  <si>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</si>
  <si>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</si>
  <si>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</si>
  <si>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</si>
  <si>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</si>
  <si>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</si>
  <si>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</si>
  <si>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</si>
  <si>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</si>
  <si>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</si>
  <si>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</si>
  <si>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</si>
  <si>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</si>
  <si>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</si>
  <si>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</si>
  <si>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</si>
  <si>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</si>
  <si>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</si>
  <si>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</si>
  <si>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</si>
  <si>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</si>
  <si>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</si>
  <si>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</si>
  <si>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</si>
  <si>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</si>
  <si>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</si>
  <si>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</si>
  <si>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</si>
  <si>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</si>
  <si>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</si>
  <si>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</si>
  <si>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</si>
  <si>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</si>
  <si>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</si>
  <si>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</si>
  <si>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</si>
  <si>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</si>
  <si>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</si>
  <si>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</si>
  <si>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</si>
  <si>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</si>
  <si>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</si>
  <si>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</si>
  <si>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</si>
  <si>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</si>
  <si>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</si>
  <si>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</si>
  <si>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</si>
  <si>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</si>
  <si>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</si>
  <si>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</si>
  <si>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</si>
  <si>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</si>
  <si>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</si>
  <si>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</si>
  <si>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</si>
  <si>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</si>
  <si>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</si>
  <si>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</si>
  <si>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</si>
  <si>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</si>
  <si>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</si>
  <si>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</si>
  <si>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</si>
  <si>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</si>
  <si>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</si>
  <si>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</si>
  <si>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</si>
  <si>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</si>
  <si>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</si>
  <si>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</si>
  <si>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</si>
  <si>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</si>
  <si>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</si>
  <si>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</si>
  <si>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</si>
  <si>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</si>
  <si>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</si>
  <si>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</si>
  <si>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</si>
  <si>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</si>
  <si>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</si>
  <si>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</si>
  <si>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</si>
  <si>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</si>
  <si>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</si>
  <si>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</si>
  <si>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</si>
  <si>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</si>
  <si>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</si>
  <si>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</si>
  <si>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</si>
  <si>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</si>
  <si>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</si>
  <si>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</si>
  <si>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</si>
  <si>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</si>
  <si>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</si>
  <si>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</si>
  <si>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</si>
  <si>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</si>
  <si>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</si>
  <si>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</si>
  <si>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</si>
  <si>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</si>
  <si>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</si>
  <si>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</si>
  <si>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</si>
  <si>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</si>
  <si>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</si>
  <si>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</si>
  <si>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</si>
  <si>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</si>
  <si>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</si>
  <si>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</si>
  <si>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</si>
  <si>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</si>
  <si>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</si>
  <si>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</si>
  <si>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</si>
  <si>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</si>
  <si>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</si>
  <si>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</si>
  <si>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</si>
  <si>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</si>
  <si>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</si>
  <si>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</si>
  <si>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</si>
  <si>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</si>
  <si>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</si>
  <si>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</si>
  <si>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</si>
  <si>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</si>
  <si>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</si>
  <si>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</si>
  <si>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</si>
  <si>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</si>
  <si>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</si>
  <si>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</si>
  <si>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</si>
  <si>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</si>
  <si>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</si>
  <si>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</si>
  <si>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</si>
  <si>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</si>
  <si>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</si>
  <si>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</si>
  <si>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</si>
  <si>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</si>
  <si>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</si>
  <si>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</si>
  <si>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</si>
  <si>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</si>
  <si>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</si>
  <si>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</si>
  <si>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</si>
  <si>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</si>
  <si>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</si>
  <si>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</si>
  <si>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</si>
  <si>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</si>
  <si>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</si>
  <si>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</si>
  <si>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</si>
  <si>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</si>
  <si>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</si>
  <si>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</si>
  <si>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</si>
  <si>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</si>
  <si>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</si>
  <si>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</si>
  <si>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</si>
  <si>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</si>
  <si>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</si>
  <si>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</si>
  <si>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</si>
  <si>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</si>
  <si>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</si>
  <si>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</si>
  <si>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</si>
  <si>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</si>
  <si>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</si>
  <si>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</si>
  <si>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</si>
  <si>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</si>
  <si>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</si>
  <si>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</si>
  <si>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</si>
  <si>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</si>
  <si>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</si>
  <si>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</si>
  <si>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</si>
  <si>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</si>
  <si>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</si>
  <si>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</si>
  <si>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</si>
  <si>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</si>
  <si>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</si>
  <si>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</si>
  <si>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</si>
  <si>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</si>
  <si>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</si>
  <si>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</si>
  <si>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</si>
  <si>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</si>
  <si>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</si>
  <si>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</si>
  <si>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</si>
  <si>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</si>
  <si>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</si>
  <si>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</si>
  <si>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</si>
  <si>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</si>
  <si>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</si>
  <si>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</si>
  <si>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</si>
  <si>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</si>
  <si>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</si>
  <si>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</si>
  <si>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</si>
  <si>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</si>
  <si>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</si>
  <si>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</si>
  <si>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</si>
  <si>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</si>
  <si>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</si>
  <si>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</si>
  <si>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</si>
  <si>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</si>
  <si>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</si>
  <si>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</si>
  <si>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</si>
  <si>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</si>
  <si>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</si>
  <si>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</si>
  <si>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</si>
  <si>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</si>
  <si>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</si>
  <si>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</si>
  <si>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</si>
  <si>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</si>
  <si>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</si>
  <si>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</si>
  <si>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</si>
  <si>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</si>
  <si>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</si>
  <si>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</si>
  <si>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</si>
  <si>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</si>
  <si>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</si>
  <si>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</si>
  <si>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</si>
  <si>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</si>
  <si>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</si>
  <si>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</si>
  <si>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</si>
  <si>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</si>
  <si>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</si>
  <si>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</si>
  <si>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</si>
  <si>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</si>
  <si>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</si>
  <si>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</si>
  <si>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</si>
  <si>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</si>
  <si>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</si>
  <si>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</si>
  <si>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</si>
  <si>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</si>
  <si>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</si>
  <si>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</si>
  <si>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</si>
  <si>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</si>
  <si>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</si>
  <si>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</si>
  <si>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</si>
  <si>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</si>
  <si>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</si>
  <si>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</si>
  <si>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</si>
  <si>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</si>
  <si>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</si>
  <si>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</si>
  <si>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</si>
  <si>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</si>
  <si>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</si>
  <si>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</si>
  <si>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</si>
  <si>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</si>
  <si>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</si>
  <si>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</si>
  <si>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</si>
  <si>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</si>
  <si>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</si>
  <si>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</si>
  <si>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</si>
  <si>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</si>
  <si>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</si>
  <si>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</si>
  <si>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</si>
  <si>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</si>
  <si>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</si>
  <si>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</si>
  <si>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</si>
  <si>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</si>
  <si>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</si>
  <si>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</si>
  <si>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</si>
  <si>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</si>
  <si>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</si>
  <si>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</si>
  <si>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</si>
  <si>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</si>
  <si>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</si>
  <si>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</si>
  <si>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</si>
  <si>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</si>
  <si>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</si>
  <si>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</si>
  <si>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</si>
  <si>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</si>
  <si>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</si>
  <si>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</si>
  <si>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</si>
  <si>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</si>
  <si>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</si>
  <si>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</si>
  <si>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</si>
  <si>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</si>
  <si>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</si>
  <si>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</si>
  <si>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</si>
  <si>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</si>
  <si>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</si>
  <si>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</si>
  <si>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</si>
  <si>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</si>
  <si>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</si>
  <si>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</si>
  <si>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</si>
  <si>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</si>
  <si>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</si>
  <si>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</si>
  <si>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</si>
  <si>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</si>
  <si>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</si>
  <si>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</si>
  <si>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</si>
  <si>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</si>
  <si>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</si>
  <si>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</si>
  <si>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</si>
  <si>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</si>
  <si>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</si>
  <si>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</si>
  <si>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</si>
  <si>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</si>
  <si>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</si>
  <si>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</si>
  <si>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</si>
  <si>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</si>
  <si>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</si>
  <si>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</si>
  <si>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</si>
  <si>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</si>
  <si>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</si>
  <si>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</si>
  <si>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</si>
  <si>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</si>
  <si>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</si>
  <si>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</si>
  <si>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</si>
  <si>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</si>
  <si>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</si>
  <si>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</si>
  <si>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</si>
  <si>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</si>
  <si>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</si>
  <si>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</si>
  <si>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</si>
  <si>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</si>
  <si>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</si>
  <si>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</si>
  <si>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</si>
  <si>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</si>
  <si>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</si>
  <si>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</si>
  <si>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</si>
  <si>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</si>
  <si>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</si>
  <si>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</si>
  <si>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</si>
  <si>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</si>
  <si>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</si>
  <si>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</si>
  <si>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</si>
  <si>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</si>
  <si>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</si>
  <si>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</si>
  <si>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</si>
  <si>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</si>
  <si>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</si>
  <si>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</si>
  <si>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</si>
  <si>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</si>
  <si>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</si>
  <si>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</si>
  <si>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</si>
  <si>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</si>
  <si>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</si>
  <si>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</si>
  <si>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</si>
  <si>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</si>
  <si>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</si>
  <si>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</si>
  <si>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</si>
  <si>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</si>
  <si>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</si>
  <si>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</si>
  <si>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</si>
  <si>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</si>
  <si>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</si>
  <si>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</si>
  <si>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</si>
  <si>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</si>
  <si>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</si>
  <si>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</si>
  <si>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</si>
  <si>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</si>
  <si>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</si>
  <si>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</si>
  <si>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</si>
  <si>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</si>
  <si>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</si>
  <si>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</si>
  <si>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</si>
  <si>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</si>
  <si>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</si>
  <si>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</si>
  <si>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</si>
  <si>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</si>
  <si>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</si>
  <si>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</si>
  <si>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</si>
  <si>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</si>
  <si>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</si>
  <si>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</si>
  <si>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</si>
  <si>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</si>
  <si>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</si>
  <si>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</si>
  <si>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</si>
  <si>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</si>
  <si>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</si>
  <si>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</si>
  <si>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</si>
  <si>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</si>
  <si>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</si>
  <si>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</si>
  <si>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</si>
  <si>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</si>
  <si>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</si>
  <si>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</si>
  <si>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</si>
  <si>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</si>
  <si>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</si>
  <si>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</si>
  <si>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</si>
  <si>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</si>
  <si>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</si>
  <si>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</si>
  <si>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</si>
  <si>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</si>
  <si>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</si>
  <si>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</si>
  <si>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</si>
  <si>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</si>
  <si>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</si>
  <si>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</si>
  <si>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</si>
  <si>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</si>
  <si>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</si>
  <si>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</si>
  <si>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</si>
  <si>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</si>
  <si>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</si>
  <si>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</si>
  <si>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</si>
  <si>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</si>
  <si>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</si>
  <si>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</si>
  <si>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</si>
  <si>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</si>
  <si>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</si>
  <si>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</si>
  <si>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</si>
  <si>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</si>
  <si>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</si>
  <si>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</si>
  <si>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</si>
  <si>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</si>
  <si>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</si>
  <si>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</si>
  <si>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</si>
  <si>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</si>
  <si>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</si>
  <si>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</si>
  <si>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</si>
  <si>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</si>
  <si>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</si>
  <si>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</si>
  <si>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</si>
  <si>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</si>
  <si>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</si>
  <si>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</si>
  <si>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</si>
  <si>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</si>
  <si>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</si>
  <si>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</si>
  <si>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</si>
  <si>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</si>
  <si>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</si>
  <si>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</si>
  <si>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</si>
  <si>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</si>
  <si>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</si>
  <si>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</si>
  <si>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</si>
  <si>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</si>
  <si>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</si>
  <si>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</si>
  <si>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</si>
  <si>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</si>
  <si>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</si>
  <si>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</si>
  <si>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</si>
  <si>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</si>
  <si>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</si>
  <si>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</si>
  <si>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</si>
  <si>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</si>
  <si>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</si>
  <si>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</si>
  <si>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</si>
  <si>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</si>
  <si>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</si>
  <si>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</si>
  <si>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</si>
  <si>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</si>
  <si>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</si>
  <si>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</si>
  <si>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</si>
  <si>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</si>
  <si>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</si>
  <si>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</si>
  <si>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</si>
  <si>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</si>
  <si>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</si>
  <si>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</si>
  <si>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</si>
  <si>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</si>
  <si>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</si>
  <si>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</si>
  <si>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</si>
  <si>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</si>
  <si>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</si>
  <si>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</si>
  <si>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</si>
  <si>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</si>
  <si>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</si>
  <si>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</si>
  <si>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</si>
  <si>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</si>
  <si>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</si>
  <si>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</si>
  <si>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</si>
  <si>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</si>
  <si>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</si>
  <si>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</si>
  <si>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</si>
  <si>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</si>
  <si>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</si>
  <si>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</si>
  <si>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</si>
  <si>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</si>
  <si>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</si>
  <si>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</si>
  <si>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</si>
  <si>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</si>
  <si>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</si>
  <si>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</si>
  <si>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</si>
  <si>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</si>
  <si>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</si>
  <si>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</si>
  <si>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</si>
  <si>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</si>
  <si>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</si>
  <si>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</si>
  <si>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</si>
  <si>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</si>
  <si>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</si>
  <si>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</si>
  <si>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</si>
  <si>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</si>
  <si>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</si>
  <si>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</si>
  <si>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</si>
  <si>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</si>
  <si>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</si>
  <si>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</si>
  <si>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</si>
  <si>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</si>
  <si>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</si>
  <si>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</si>
  <si>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</si>
  <si>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</si>
  <si>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</si>
  <si>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</si>
  <si>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</si>
  <si>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</si>
  <si>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</si>
  <si>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</si>
  <si>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</si>
  <si>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</si>
  <si>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</si>
  <si>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</si>
  <si>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</si>
  <si>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</si>
  <si>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</si>
  <si>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</si>
  <si>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</si>
  <si>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</si>
  <si>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</si>
  <si>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</si>
  <si>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</si>
  <si>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</si>
  <si>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</si>
  <si>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</si>
  <si>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</si>
  <si>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</si>
  <si>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</si>
  <si>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</si>
  <si>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</si>
  <si>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</si>
  <si>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</si>
  <si>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</si>
  <si>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</si>
  <si>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</si>
  <si>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</si>
  <si>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</si>
  <si>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</si>
  <si>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</si>
  <si>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</si>
  <si>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</si>
  <si>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</si>
  <si>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</si>
  <si>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</si>
  <si>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</si>
  <si>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</si>
  <si>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</si>
  <si>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</si>
  <si>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</si>
  <si>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</si>
  <si>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</si>
  <si>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</si>
  <si>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</si>
  <si>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</si>
  <si>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</si>
  <si>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</si>
  <si>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</si>
  <si>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</si>
  <si>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</si>
  <si>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</si>
  <si>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</si>
  <si>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</si>
  <si>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</si>
  <si>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</si>
  <si>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</si>
  <si>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</si>
  <si>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</si>
  <si>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</si>
  <si>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</si>
  <si>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</si>
  <si>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</si>
  <si>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</si>
  <si>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</si>
  <si>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</si>
  <si>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</si>
  <si>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</si>
  <si>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</si>
  <si>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</si>
  <si>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</si>
  <si>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</si>
  <si>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</si>
  <si>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</si>
  <si>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</si>
  <si>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</si>
  <si>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</si>
  <si>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</si>
  <si>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</si>
  <si>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</si>
  <si>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</si>
  <si>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</si>
  <si>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</si>
  <si>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</si>
  <si>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</si>
  <si>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</si>
  <si>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</si>
  <si>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</si>
  <si>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</si>
  <si>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</si>
  <si>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</si>
  <si>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</si>
  <si>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</si>
  <si>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</si>
  <si>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</si>
  <si>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</si>
  <si>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</si>
  <si>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</si>
  <si>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</si>
  <si>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</si>
  <si>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</si>
  <si>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</si>
  <si>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</si>
  <si>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</si>
  <si>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</si>
  <si>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</si>
  <si>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</si>
  <si>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</si>
  <si>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</si>
  <si>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</si>
  <si>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</si>
  <si>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</si>
  <si>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</si>
  <si>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</si>
  <si>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</si>
  <si>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</si>
  <si>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</si>
  <si>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</si>
  <si>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</si>
  <si>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</si>
  <si>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</si>
  <si>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</si>
  <si>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</si>
  <si>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</si>
  <si>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</si>
  <si>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</si>
  <si>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</si>
  <si>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</si>
  <si>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</si>
  <si>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</si>
  <si>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</si>
  <si>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</si>
  <si>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</si>
  <si>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</si>
  <si>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</si>
  <si>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</si>
  <si>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</si>
  <si>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</si>
  <si>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</si>
  <si>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</si>
  <si>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</si>
  <si>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</si>
  <si>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</si>
  <si>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</si>
  <si>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</si>
  <si>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</si>
  <si>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</si>
  <si>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</si>
  <si>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</si>
  <si>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</si>
  <si>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</si>
  <si>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</si>
  <si>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</si>
  <si>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</si>
  <si>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</si>
  <si>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</si>
  <si>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</si>
  <si>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</si>
  <si>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</si>
  <si>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</si>
  <si>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</si>
  <si>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</si>
  <si>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</si>
  <si>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</si>
  <si>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</si>
  <si>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</si>
  <si>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</si>
  <si>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</si>
  <si>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</si>
  <si>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</si>
  <si>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</si>
  <si>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</si>
  <si>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</si>
  <si>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</si>
  <si>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</si>
  <si>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</si>
  <si>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</si>
  <si>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</si>
  <si>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</si>
  <si>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</si>
  <si>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</si>
  <si>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</si>
  <si>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</si>
  <si>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</si>
  <si>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</si>
  <si>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</si>
  <si>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</si>
  <si>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</si>
  <si>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</si>
  <si>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</si>
  <si>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</si>
  <si>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</si>
  <si>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</si>
  <si>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</si>
  <si>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</si>
  <si>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</si>
  <si>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</si>
  <si>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</si>
  <si>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</si>
  <si>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</si>
  <si>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</si>
  <si>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</si>
  <si>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</si>
  <si>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</si>
  <si>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</si>
  <si>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</si>
  <si>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</si>
  <si>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</si>
  <si>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</si>
  <si>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</si>
  <si>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</si>
  <si>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</si>
  <si>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</si>
  <si>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</si>
  <si>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</si>
  <si>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</si>
  <si>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</si>
  <si>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</si>
  <si>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</si>
  <si>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</si>
  <si>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</si>
  <si>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</si>
  <si>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</si>
  <si>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</si>
  <si>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</si>
  <si>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</si>
  <si>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</si>
  <si>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</si>
  <si>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</si>
  <si>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</si>
  <si>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</si>
  <si>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</si>
  <si>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</si>
  <si>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</si>
  <si>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</si>
  <si>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</si>
  <si>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</si>
  <si>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</si>
  <si>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</si>
  <si>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</si>
  <si>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</si>
  <si>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</si>
  <si>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</si>
  <si>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</si>
  <si>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</si>
  <si>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</si>
  <si>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</si>
  <si>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</si>
  <si>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</si>
  <si>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</si>
  <si>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</si>
  <si>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</si>
  <si>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</si>
  <si>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</si>
  <si>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</si>
  <si>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</si>
  <si>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</si>
  <si>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</si>
  <si>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</si>
  <si>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</si>
  <si>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</si>
  <si>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</si>
  <si>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</si>
  <si>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</si>
  <si>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</si>
  <si>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</si>
  <si>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</si>
  <si>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</si>
  <si>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</si>
  <si>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</si>
  <si>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</si>
  <si>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</si>
  <si>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</si>
  <si>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</si>
  <si>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</si>
  <si>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</si>
  <si>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</si>
  <si>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</si>
  <si>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</si>
  <si>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</si>
  <si>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</si>
  <si>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</si>
  <si>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</si>
  <si>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</si>
  <si>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</si>
  <si>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</si>
  <si>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</si>
  <si>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</si>
  <si>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</si>
  <si>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</si>
  <si>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</si>
  <si>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</si>
  <si>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</si>
  <si>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</si>
  <si>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</si>
  <si>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</si>
  <si>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</si>
  <si>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</si>
  <si>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</si>
  <si>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</si>
  <si>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</si>
  <si>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</si>
  <si>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</si>
  <si>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</si>
  <si>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</si>
  <si>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</si>
  <si>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</si>
  <si>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</si>
  <si>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</si>
  <si>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</si>
  <si>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</si>
  <si>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</si>
  <si>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</si>
  <si>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</si>
  <si>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</si>
  <si>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</si>
  <si>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</si>
  <si>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</si>
  <si>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</si>
  <si>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</si>
  <si>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</si>
  <si>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</si>
  <si>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</si>
  <si>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</si>
  <si>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</si>
  <si>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</si>
  <si>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</si>
  <si>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</si>
  <si>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</si>
  <si>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</si>
  <si>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</si>
  <si>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</si>
  <si>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</si>
  <si>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</si>
  <si>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</si>
  <si>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</si>
  <si>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</si>
  <si>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</si>
  <si>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</si>
  <si>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</si>
  <si>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</si>
  <si>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</si>
  <si>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</si>
  <si>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</si>
  <si>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</si>
  <si>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</si>
  <si>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</si>
  <si>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</si>
  <si>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</si>
  <si>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</si>
  <si>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</si>
  <si>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</si>
  <si>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</si>
  <si>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</si>
  <si>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</si>
  <si>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</si>
  <si>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</si>
  <si>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</si>
  <si>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</si>
  <si>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</si>
  <si>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</si>
  <si>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</si>
  <si>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</si>
  <si>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</si>
  <si>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</si>
  <si>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</si>
  <si>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</si>
  <si>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</si>
  <si>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</si>
  <si>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</si>
  <si>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</si>
  <si>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</si>
  <si>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</si>
  <si>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</si>
  <si>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</si>
  <si>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</si>
  <si>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</si>
  <si>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</si>
  <si>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</si>
  <si>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</si>
  <si>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</si>
  <si>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</si>
  <si>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</si>
  <si>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</si>
  <si>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</si>
  <si>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</si>
  <si>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</si>
  <si>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</si>
  <si>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</si>
  <si>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</si>
  <si>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</si>
  <si>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</si>
  <si>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</si>
  <si>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</si>
  <si>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</si>
  <si>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</si>
  <si>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</si>
  <si>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</si>
  <si>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</si>
  <si>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</si>
  <si>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</si>
  <si>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</si>
  <si>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</si>
  <si>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</si>
  <si>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</si>
  <si>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</si>
  <si>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</si>
  <si>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</si>
  <si>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</si>
  <si>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</si>
  <si>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</si>
  <si>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</si>
  <si>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</si>
  <si>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</si>
  <si>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</si>
  <si>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</si>
  <si>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</si>
  <si>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</si>
  <si>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</si>
  <si>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</si>
  <si>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</si>
  <si>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</si>
  <si>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</si>
  <si>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</si>
  <si>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</si>
  <si>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</si>
  <si>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</si>
  <si>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</si>
  <si>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</si>
  <si>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</si>
  <si>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</si>
  <si>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</si>
  <si>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</si>
  <si>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</si>
  <si>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</si>
  <si>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</si>
  <si>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</si>
  <si>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</si>
  <si>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</si>
  <si>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</si>
  <si>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</si>
  <si>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</si>
  <si>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</si>
  <si>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</si>
  <si>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</si>
  <si>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</si>
  <si>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</si>
  <si>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</si>
  <si>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</si>
  <si>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</si>
  <si>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</si>
  <si>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</si>
  <si>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</si>
  <si>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</si>
  <si>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</si>
  <si>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</si>
  <si>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</si>
  <si>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</si>
  <si>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</si>
  <si>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</si>
  <si>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</si>
  <si>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</si>
  <si>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</si>
  <si>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</si>
  <si>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</si>
  <si>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</si>
  <si>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</si>
  <si>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</si>
  <si>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</si>
  <si>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</si>
  <si>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</si>
  <si>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</si>
  <si>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</si>
  <si>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</si>
  <si>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</si>
  <si>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</si>
  <si>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</si>
  <si>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</si>
  <si>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</si>
  <si>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</si>
  <si>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</si>
  <si>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</si>
  <si>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</si>
  <si>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</si>
  <si>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</si>
  <si>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</si>
  <si>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</si>
  <si>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</si>
  <si>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</si>
  <si>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</si>
  <si>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</si>
  <si>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</si>
  <si>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</si>
  <si>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</si>
  <si>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</si>
  <si>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</si>
  <si>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</si>
  <si>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</si>
  <si>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</si>
  <si>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</si>
  <si>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</si>
  <si>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</si>
  <si>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</si>
  <si>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</si>
  <si>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</si>
  <si>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</si>
  <si>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</si>
  <si>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</si>
  <si>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</si>
  <si>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</si>
  <si>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</si>
  <si>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</si>
  <si>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</si>
  <si>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</si>
  <si>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</si>
  <si>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</si>
  <si>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</si>
  <si>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</si>
  <si>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</si>
  <si>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</si>
  <si>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</si>
  <si>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</si>
  <si>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</si>
  <si>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</si>
  <si>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</si>
  <si>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</si>
  <si>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</si>
  <si>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</si>
  <si>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</si>
  <si>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</si>
  <si>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</si>
  <si>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</si>
  <si>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</si>
  <si>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</si>
  <si>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</si>
  <si>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</si>
  <si>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</si>
  <si>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</si>
  <si>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</si>
  <si>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</si>
  <si>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</si>
  <si>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</si>
  <si>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</si>
  <si>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</si>
  <si>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</si>
  <si>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</si>
  <si>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</si>
  <si>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</si>
  <si>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</si>
  <si>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</si>
  <si>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</si>
  <si>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</si>
  <si>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</si>
  <si>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</si>
  <si>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</si>
  <si>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</si>
  <si>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</si>
  <si>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</si>
  <si>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</si>
  <si>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</si>
  <si>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</si>
  <si>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</si>
  <si>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</si>
  <si>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</si>
  <si>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</si>
  <si>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</si>
  <si>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</si>
  <si>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</si>
  <si>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</si>
  <si>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</si>
  <si>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</si>
  <si>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</si>
  <si>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</si>
  <si>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</si>
  <si>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</si>
  <si>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</si>
  <si>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</si>
  <si>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</si>
  <si>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</si>
  <si>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</si>
  <si>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</si>
  <si>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</si>
  <si>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</si>
  <si>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</si>
  <si>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</si>
  <si>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</si>
  <si>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</si>
  <si>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</si>
  <si>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</si>
  <si>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</si>
  <si>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</si>
  <si>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</si>
  <si>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</si>
  <si>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</si>
  <si>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</si>
  <si>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</si>
  <si>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</si>
  <si>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</si>
  <si>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</si>
  <si>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</si>
  <si>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</si>
  <si>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</si>
  <si>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</si>
  <si>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</si>
  <si>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</si>
  <si>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</si>
  <si>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</si>
  <si>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</si>
  <si>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</si>
  <si>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</si>
  <si>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</si>
  <si>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</si>
  <si>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</si>
  <si>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</si>
  <si>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</si>
  <si>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</si>
  <si>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</si>
  <si>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</si>
  <si>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</si>
  <si>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</si>
  <si>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</si>
  <si>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</si>
  <si>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</si>
  <si>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</si>
  <si>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</si>
  <si>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</si>
  <si>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</si>
  <si>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</si>
  <si>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</si>
  <si>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</si>
  <si>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</si>
  <si>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</si>
  <si>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</si>
  <si>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</si>
  <si>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</si>
  <si>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</si>
  <si>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</si>
  <si>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</si>
  <si>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</si>
  <si>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</si>
  <si>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</si>
  <si>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</si>
  <si>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</si>
  <si>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</si>
  <si>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</si>
  <si>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</si>
  <si>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</si>
  <si>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</si>
  <si>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</si>
  <si>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</si>
  <si>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</si>
  <si>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</si>
  <si>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</si>
  <si>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</si>
  <si>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</si>
  <si>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</si>
  <si>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</si>
  <si>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</si>
  <si>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</si>
  <si>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</si>
  <si>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</si>
  <si>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</si>
  <si>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</si>
  <si>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</si>
  <si>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</si>
  <si>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</si>
  <si>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</si>
  <si>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</si>
  <si>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</si>
  <si>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</si>
  <si>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</si>
  <si>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</si>
  <si>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</si>
  <si>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</si>
  <si>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</si>
  <si>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</si>
  <si>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</si>
  <si>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</si>
  <si>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</si>
  <si>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</si>
  <si>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</si>
  <si>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</si>
  <si>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</si>
  <si>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</si>
  <si>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</si>
  <si>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</si>
  <si>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</si>
  <si>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</si>
  <si>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</si>
  <si>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</si>
  <si>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</si>
  <si>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</si>
  <si>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</si>
  <si>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</si>
  <si>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</si>
  <si>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</si>
  <si>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</si>
  <si>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</si>
  <si>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</si>
  <si>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</si>
  <si>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</si>
  <si>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</si>
  <si>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</si>
  <si>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</si>
  <si>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</si>
  <si>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</si>
  <si>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</si>
  <si>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</si>
  <si>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</si>
  <si>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</si>
  <si>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</si>
  <si>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</si>
  <si>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</si>
  <si>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</si>
  <si>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</si>
  <si>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</si>
  <si>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</si>
  <si>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</si>
  <si>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</si>
  <si>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</si>
  <si>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</si>
  <si>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</si>
  <si>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</si>
  <si>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</si>
  <si>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</si>
  <si>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</si>
  <si>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</si>
  <si>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</si>
  <si>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</si>
  <si>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</si>
  <si>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</si>
  <si>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</si>
  <si>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</si>
  <si>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</si>
  <si>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</si>
  <si>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</si>
  <si>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</si>
  <si>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</si>
  <si>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</si>
  <si>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</si>
  <si>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</si>
  <si>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</si>
  <si>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</si>
  <si>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</si>
  <si>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</si>
  <si>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</si>
  <si>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</si>
  <si>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</si>
  <si>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</si>
  <si>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</si>
  <si>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</si>
  <si>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</si>
  <si>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</si>
  <si>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</si>
  <si>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</si>
  <si>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</si>
  <si>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</si>
  <si>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</si>
  <si>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</si>
  <si>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</si>
  <si>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</si>
  <si>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</si>
  <si>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</si>
  <si>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</si>
  <si>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</si>
  <si>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</si>
  <si>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</si>
  <si>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</si>
  <si>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</si>
  <si>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</si>
  <si>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</si>
  <si>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</si>
  <si>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</si>
  <si>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</si>
  <si>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</si>
  <si>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</si>
  <si>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</si>
  <si>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</si>
  <si>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</si>
  <si>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</si>
  <si>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</si>
  <si>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</si>
  <si>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</si>
  <si>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</si>
  <si>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</si>
  <si>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</si>
  <si>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</si>
  <si>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</si>
  <si>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</si>
  <si>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</si>
  <si>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</si>
  <si>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</si>
  <si>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</si>
  <si>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</si>
  <si>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</si>
  <si>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</si>
  <si>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</si>
  <si>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</si>
  <si>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</si>
  <si>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</si>
  <si>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</si>
  <si>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</si>
  <si>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</si>
  <si>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</si>
  <si>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</si>
  <si>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</si>
  <si>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</si>
  <si>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</si>
  <si>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</si>
  <si>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</si>
  <si>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</si>
  <si>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</si>
  <si>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</si>
  <si>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</si>
  <si>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</si>
  <si>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</si>
  <si>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</si>
  <si>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</si>
  <si>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</si>
  <si>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</si>
  <si>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</si>
  <si>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</si>
  <si>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</si>
  <si>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</si>
  <si>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</si>
  <si>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</si>
  <si>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</si>
  <si>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</si>
  <si>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</si>
  <si>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</si>
  <si>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</si>
  <si>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</si>
  <si>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</si>
  <si>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</si>
  <si>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</si>
  <si>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</si>
  <si>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</si>
  <si>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</si>
  <si>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</si>
  <si>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</si>
  <si>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</si>
  <si>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</si>
  <si>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</si>
  <si>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</si>
  <si>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</si>
  <si>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</si>
  <si>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</si>
  <si>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</si>
  <si>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</si>
  <si>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</si>
  <si>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</si>
  <si>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</si>
  <si>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</si>
  <si>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</si>
  <si>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</si>
  <si>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</si>
  <si>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</si>
  <si>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</si>
  <si>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</si>
  <si>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</si>
  <si>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</si>
  <si>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</si>
  <si>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</si>
  <si>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</si>
  <si>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</si>
  <si>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</si>
  <si>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</si>
  <si>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</si>
  <si>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</si>
  <si>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</si>
  <si>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</si>
  <si>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</si>
  <si>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</si>
  <si>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</si>
  <si>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</si>
  <si>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</si>
  <si>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</si>
  <si>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</si>
  <si>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</si>
  <si>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</si>
  <si>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</si>
  <si>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</si>
  <si>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</si>
  <si>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</si>
  <si>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</si>
  <si>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</si>
  <si>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</si>
  <si>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</si>
  <si>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</si>
  <si>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</si>
  <si>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</si>
  <si>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</si>
  <si>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</si>
  <si>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</si>
  <si>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</si>
  <si>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</si>
  <si>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</si>
  <si>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</si>
  <si>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</si>
  <si>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</si>
  <si>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</si>
  <si>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</si>
  <si>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</si>
  <si>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</si>
  <si>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</si>
  <si>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</si>
  <si>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</si>
  <si>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</si>
  <si>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</si>
  <si>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</si>
  <si>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</si>
  <si>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</si>
  <si>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</si>
  <si>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</si>
  <si>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</si>
  <si>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</si>
  <si>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</si>
  <si>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</si>
  <si>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</si>
  <si>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</si>
  <si>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</si>
  <si>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</si>
  <si>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</si>
  <si>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</si>
  <si>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</si>
  <si>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</si>
  <si>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</si>
  <si>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</si>
  <si>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</si>
  <si>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</si>
  <si>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</si>
  <si>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</si>
  <si>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</si>
  <si>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</si>
  <si>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</si>
  <si>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</si>
  <si>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</si>
  <si>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</si>
  <si>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</si>
  <si>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</si>
  <si>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</si>
  <si>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</si>
  <si>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</si>
  <si>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</si>
  <si>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</si>
  <si>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</si>
  <si>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</si>
  <si>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</si>
  <si>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</si>
  <si>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</si>
  <si>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</si>
  <si>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</si>
  <si>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</si>
  <si>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</si>
  <si>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</si>
  <si>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</si>
  <si>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</si>
  <si>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</si>
  <si>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</si>
  <si>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</si>
  <si>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</si>
  <si>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</si>
  <si>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</si>
  <si>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</si>
  <si>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</si>
  <si>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</si>
  <si>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</si>
  <si>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</si>
  <si>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</si>
  <si>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</si>
  <si>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</si>
  <si>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</si>
  <si>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</si>
  <si>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</si>
  <si>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</si>
  <si>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</si>
  <si>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</si>
  <si>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</si>
  <si>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</si>
  <si>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</si>
  <si>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</si>
  <si>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</si>
  <si>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</si>
  <si>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</si>
  <si>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</si>
  <si>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</si>
  <si>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</si>
  <si>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</si>
  <si>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</si>
  <si>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</si>
  <si>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</si>
  <si>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</si>
  <si>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</si>
  <si>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</si>
  <si>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</si>
  <si>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</si>
  <si>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</si>
  <si>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</si>
  <si>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</si>
  <si>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</si>
  <si>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</si>
  <si>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</si>
  <si>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</si>
  <si>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</si>
  <si>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</si>
  <si>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</si>
  <si>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</si>
  <si>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</si>
  <si>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</si>
  <si>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</si>
  <si>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</si>
  <si>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</si>
  <si>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</si>
  <si>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</si>
  <si>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</si>
  <si>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</si>
  <si>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</si>
  <si>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</si>
  <si>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</si>
  <si>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</si>
  <si>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</si>
  <si>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</si>
  <si>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</si>
  <si>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</si>
  <si>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</si>
  <si>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</si>
  <si>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</si>
  <si>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</si>
  <si>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</si>
  <si>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</si>
  <si>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</si>
  <si>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</si>
  <si>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</si>
  <si>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</si>
  <si>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</si>
  <si>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</si>
  <si>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</si>
  <si>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</si>
  <si>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</si>
  <si>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</si>
  <si>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</si>
  <si>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</si>
  <si>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</si>
  <si>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</si>
  <si>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</si>
  <si>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</si>
  <si>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</si>
  <si>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</si>
  <si>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</si>
  <si>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</si>
  <si>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</si>
  <si>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</si>
  <si>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</si>
  <si>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</si>
  <si>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</si>
  <si>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</si>
  <si>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</si>
  <si>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</si>
  <si>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</si>
  <si>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</si>
  <si>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</si>
  <si>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</si>
  <si>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</si>
  <si>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</si>
  <si>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</si>
  <si>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</si>
  <si>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</si>
  <si>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</si>
  <si>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</si>
  <si>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</si>
  <si>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</si>
  <si>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</si>
  <si>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</si>
  <si>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</si>
  <si>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</si>
  <si>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</si>
  <si>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</si>
  <si>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</si>
  <si>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</si>
  <si>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</si>
  <si>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</si>
  <si>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</si>
  <si>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</si>
  <si>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</si>
  <si>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</si>
  <si>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</si>
  <si>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</si>
  <si>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</si>
  <si>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</si>
  <si>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</si>
  <si>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</si>
  <si>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</si>
  <si>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</si>
  <si>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</si>
  <si>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</si>
  <si>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</si>
  <si>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</si>
  <si>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</si>
  <si>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</si>
  <si>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</si>
  <si>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</si>
  <si>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</si>
  <si>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</si>
  <si>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</si>
  <si>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</si>
  <si>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</si>
  <si>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</si>
  <si>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</si>
  <si>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</si>
  <si>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</si>
  <si>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</si>
  <si>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</si>
  <si>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</si>
  <si>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</si>
  <si>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</si>
  <si>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</si>
  <si>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</si>
  <si>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</si>
  <si>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</si>
  <si>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</si>
  <si>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</si>
  <si>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</si>
  <si>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</si>
  <si>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</si>
  <si>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</si>
  <si>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</si>
  <si>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</si>
  <si>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</si>
  <si>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</si>
  <si>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</si>
  <si>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</si>
  <si>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</si>
  <si>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</si>
  <si>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</si>
  <si>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</si>
  <si>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</si>
  <si>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</si>
  <si>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</si>
  <si>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</si>
  <si>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</si>
  <si>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</si>
  <si>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</si>
  <si>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</si>
  <si>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</si>
  <si>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</si>
  <si>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</si>
  <si>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</si>
  <si>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</si>
  <si>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</si>
  <si>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</si>
  <si>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</si>
  <si>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</si>
  <si>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</si>
  <si>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</si>
  <si>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</si>
  <si>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</si>
  <si>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</si>
  <si>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</si>
  <si>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</si>
  <si>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</si>
  <si>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</si>
  <si>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</si>
  <si>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</si>
  <si>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</si>
  <si>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</si>
  <si>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</si>
  <si>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</si>
  <si>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</si>
  <si>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</si>
  <si>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</si>
  <si>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</si>
  <si>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</si>
  <si>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</si>
  <si>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</si>
  <si>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</si>
  <si>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</si>
  <si>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</si>
  <si>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</si>
  <si>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</si>
  <si>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</si>
  <si>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</si>
  <si>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</si>
  <si>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</si>
  <si>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</si>
  <si>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</si>
  <si>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</si>
  <si>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</si>
  <si>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</si>
  <si>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</si>
  <si>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</si>
  <si>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</si>
  <si>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</si>
  <si>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</si>
  <si>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</si>
  <si>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</si>
  <si>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</si>
  <si>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</si>
  <si>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</si>
  <si>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</si>
  <si>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</si>
  <si>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</si>
  <si>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</si>
  <si>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</si>
  <si>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</si>
  <si>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</si>
  <si>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</si>
  <si>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</si>
  <si>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</si>
  <si>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</si>
  <si>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</si>
  <si>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</si>
  <si>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</si>
  <si>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</si>
  <si>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</si>
  <si>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</si>
  <si>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</si>
  <si>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</si>
  <si>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</si>
  <si>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</si>
  <si>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</si>
  <si>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</si>
  <si>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</si>
  <si>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</si>
  <si>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</si>
  <si>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</si>
  <si>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</si>
  <si>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</si>
  <si>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</si>
  <si>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</si>
  <si>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</si>
  <si>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</si>
  <si>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</si>
  <si>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</si>
  <si>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</si>
  <si>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</si>
  <si>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</si>
  <si>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</si>
  <si>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</si>
  <si>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</si>
  <si>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</si>
  <si>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</si>
  <si>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</si>
  <si>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</si>
  <si>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</si>
  <si>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</si>
  <si>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</si>
  <si>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</si>
  <si>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</si>
  <si>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</si>
  <si>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</si>
  <si>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</si>
  <si>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</si>
  <si>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</si>
  <si>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</si>
  <si>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</si>
  <si>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</si>
  <si>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</si>
  <si>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</si>
  <si>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</si>
  <si>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</si>
  <si>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</si>
  <si>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</si>
  <si>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</si>
  <si>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</si>
  <si>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</si>
  <si>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</si>
  <si>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</si>
  <si>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</si>
  <si>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</si>
  <si>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</si>
  <si>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</si>
  <si>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</si>
  <si>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</si>
  <si>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</si>
  <si>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</si>
  <si>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</si>
  <si>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</si>
  <si>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</si>
  <si>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</si>
  <si>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</si>
  <si>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</si>
  <si>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</si>
  <si>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</si>
  <si>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</si>
  <si>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</si>
  <si>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</si>
  <si>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</si>
  <si>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</si>
  <si>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</si>
  <si>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</si>
  <si>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</si>
  <si>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</si>
  <si>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</si>
  <si>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</si>
  <si>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</si>
  <si>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</si>
  <si>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</si>
  <si>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</si>
  <si>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</si>
  <si>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</si>
  <si>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</si>
  <si>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</si>
  <si>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</si>
  <si>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</si>
  <si>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</si>
  <si>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</si>
  <si>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</si>
  <si>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</si>
  <si>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</si>
  <si>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</si>
  <si>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</si>
  <si>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</si>
  <si>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</si>
  <si>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</si>
  <si>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</si>
  <si>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</si>
  <si>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</si>
  <si>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</si>
  <si>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</si>
  <si>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</si>
  <si>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</si>
  <si>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</si>
  <si>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</si>
  <si>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</si>
  <si>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</si>
  <si>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</si>
  <si>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</si>
  <si>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</si>
  <si>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</si>
  <si>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</si>
  <si>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</si>
  <si>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</si>
  <si>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</si>
  <si>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</si>
  <si>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</si>
  <si>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</si>
  <si>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</si>
  <si>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</si>
  <si>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</si>
  <si>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</si>
  <si>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</si>
  <si>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</si>
  <si>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</si>
  <si>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</si>
  <si>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</si>
  <si>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</si>
  <si>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</si>
  <si>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</si>
  <si>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</si>
  <si>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</si>
  <si>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</si>
  <si>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</si>
  <si>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</si>
  <si>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</si>
  <si>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</si>
  <si>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</si>
  <si>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</si>
  <si>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</si>
  <si>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</si>
  <si>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</si>
  <si>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</si>
  <si>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</si>
  <si>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</si>
  <si>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</si>
  <si>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</si>
  <si>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</si>
  <si>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</si>
  <si>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</si>
  <si>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</si>
  <si>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</si>
  <si>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</si>
  <si>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</si>
  <si>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</si>
  <si>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</si>
  <si>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</si>
  <si>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</si>
  <si>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</si>
  <si>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</si>
  <si>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</si>
  <si>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</si>
  <si>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</si>
  <si>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</si>
  <si>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</si>
  <si>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</si>
  <si>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</si>
  <si>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</si>
  <si>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</si>
  <si>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</si>
  <si>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</si>
  <si>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</si>
  <si>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</si>
  <si>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</si>
  <si>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</si>
  <si>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</si>
  <si>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</si>
  <si>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</si>
  <si>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</si>
  <si>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</si>
  <si>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</si>
  <si>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</si>
  <si>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</si>
  <si>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</si>
  <si>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</si>
  <si>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</si>
  <si>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</si>
  <si>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</si>
  <si>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</si>
  <si>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</si>
  <si>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</si>
  <si>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</si>
  <si>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</si>
  <si>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</si>
  <si>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</si>
  <si>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</si>
  <si>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</si>
  <si>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</si>
  <si>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</si>
  <si>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</si>
  <si>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</si>
  <si>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</si>
  <si>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</si>
  <si>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</si>
  <si>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</si>
  <si>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</si>
  <si>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</si>
  <si>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</si>
  <si>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</si>
  <si>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</si>
  <si>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</si>
  <si>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</si>
  <si>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</si>
  <si>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</si>
  <si>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</si>
  <si>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</si>
  <si>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</si>
  <si>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</si>
  <si>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</si>
  <si>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</si>
  <si>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</si>
  <si>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</si>
  <si>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</si>
  <si>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</si>
  <si>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</si>
  <si>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</si>
  <si>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</si>
  <si>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</si>
  <si>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</si>
  <si>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</si>
  <si>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</si>
  <si>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</si>
  <si>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</si>
  <si>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</si>
  <si>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</si>
  <si>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</si>
  <si>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</si>
  <si>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</si>
  <si>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</si>
  <si>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</si>
  <si>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</si>
  <si>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</si>
  <si>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</si>
  <si>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</si>
  <si>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</si>
  <si>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</si>
  <si>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</si>
  <si>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</si>
  <si>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</si>
  <si>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</si>
  <si>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</si>
  <si>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</si>
  <si>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</si>
  <si>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</si>
  <si>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</si>
  <si>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</si>
  <si>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</si>
  <si>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</si>
  <si>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</si>
  <si>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</si>
  <si>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</si>
  <si>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</si>
  <si>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</si>
  <si>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</si>
  <si>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</si>
  <si>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</si>
  <si>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</si>
  <si>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</si>
  <si>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</si>
  <si>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</si>
  <si>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</si>
  <si>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</si>
  <si>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</si>
  <si>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</si>
  <si>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</si>
  <si>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</si>
  <si>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</si>
  <si>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</si>
  <si>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</si>
  <si>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</si>
  <si>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</si>
  <si>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</si>
  <si>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</si>
  <si>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</si>
  <si>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</si>
  <si>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</si>
  <si>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</si>
  <si>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</si>
  <si>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</si>
  <si>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</si>
  <si>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</si>
  <si>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</si>
  <si>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</si>
  <si>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</si>
  <si>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</si>
  <si>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</si>
  <si>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</si>
  <si>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</si>
  <si>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</si>
  <si>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</si>
  <si>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</si>
  <si>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</si>
  <si>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</si>
  <si>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</si>
  <si>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</si>
  <si>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</si>
  <si>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</si>
  <si>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</si>
  <si>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</si>
  <si>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</si>
  <si>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</si>
  <si>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</si>
  <si>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</si>
  <si>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</si>
  <si>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</si>
  <si>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</si>
  <si>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</si>
  <si>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</si>
  <si>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</si>
  <si>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</si>
  <si>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</si>
  <si>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</si>
  <si>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</si>
  <si>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</si>
  <si>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</si>
  <si>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</si>
  <si>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</si>
  <si>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</si>
  <si>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</si>
  <si>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</si>
  <si>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</si>
  <si>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</si>
  <si>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</si>
  <si>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</si>
  <si>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</si>
  <si>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</si>
  <si>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</si>
  <si>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</si>
  <si>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</si>
  <si>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</si>
  <si>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</si>
  <si>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</si>
  <si>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</si>
  <si>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</si>
  <si>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</si>
  <si>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</si>
  <si>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</si>
  <si>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</si>
  <si>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</si>
  <si>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</si>
  <si>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</si>
  <si>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</si>
  <si>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</si>
  <si>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</si>
  <si>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</si>
  <si>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</si>
  <si>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</si>
  <si>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</si>
  <si>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</si>
  <si>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</si>
  <si>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</si>
  <si>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</si>
  <si>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</si>
  <si>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</si>
  <si>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</si>
  <si>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</si>
  <si>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</si>
  <si>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</si>
  <si>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</si>
  <si>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</si>
  <si>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</si>
  <si>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</si>
  <si>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</si>
  <si>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</si>
  <si>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</si>
  <si>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</si>
  <si>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</si>
  <si>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</si>
  <si>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</si>
  <si>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</si>
  <si>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</si>
  <si>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</si>
  <si>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</si>
  <si>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</si>
  <si>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</si>
  <si>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</si>
  <si>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</si>
  <si>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</si>
  <si>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</si>
  <si>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</si>
  <si>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</si>
  <si>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</si>
  <si>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</si>
  <si>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</si>
  <si>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</si>
  <si>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</si>
  <si>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</si>
  <si>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</si>
  <si>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</si>
  <si>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</si>
  <si>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</si>
  <si>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</si>
  <si>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</si>
  <si>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</si>
  <si>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</si>
  <si>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</si>
  <si>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</si>
  <si>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</si>
  <si>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</si>
  <si>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</si>
  <si>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</si>
  <si>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</si>
  <si>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</si>
  <si>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</si>
  <si>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</si>
  <si>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</si>
  <si>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</si>
  <si>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</si>
  <si>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</si>
  <si>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</si>
  <si>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</si>
  <si>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</si>
  <si>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</si>
  <si>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</si>
  <si>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</si>
  <si>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</si>
  <si>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</si>
  <si>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</si>
  <si>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</si>
  <si>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</si>
  <si>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</si>
  <si>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</si>
  <si>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</si>
  <si>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</si>
  <si>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</si>
  <si>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</si>
  <si>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</si>
  <si>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</si>
  <si>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</si>
  <si>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</si>
  <si>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</si>
  <si>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</si>
  <si>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</si>
  <si>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</si>
  <si>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</si>
  <si>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</si>
  <si>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</si>
  <si>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</si>
  <si>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</si>
  <si>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</si>
  <si>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</si>
  <si>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</si>
  <si>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</si>
  <si>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</si>
  <si>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</si>
  <si>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</si>
  <si>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</si>
  <si>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</si>
  <si>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</si>
  <si>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</si>
  <si>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</si>
  <si>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</si>
  <si>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</si>
  <si>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</si>
  <si>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</si>
  <si>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</si>
  <si>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</si>
  <si>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</si>
  <si>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</si>
  <si>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</si>
  <si>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</si>
  <si>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</si>
  <si>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</si>
  <si>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</si>
  <si>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</si>
  <si>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</si>
  <si>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</si>
  <si>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</si>
  <si>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</si>
  <si>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</si>
  <si>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</si>
  <si>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</si>
  <si>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</si>
  <si>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</si>
  <si>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</si>
  <si>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</si>
  <si>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</si>
  <si>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</si>
  <si>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</si>
  <si>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</si>
  <si>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</si>
  <si>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</si>
  <si>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</si>
  <si>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</si>
  <si>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</si>
  <si>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</si>
  <si>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</si>
  <si>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</si>
  <si>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</si>
  <si>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</si>
  <si>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</si>
  <si>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</si>
  <si>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</si>
  <si>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</si>
  <si>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</si>
  <si>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</si>
  <si>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</si>
  <si>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</si>
  <si>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</si>
  <si>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</si>
  <si>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</si>
  <si>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</si>
  <si>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</si>
  <si>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</si>
  <si>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</si>
  <si>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</si>
  <si>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</si>
  <si>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</si>
  <si>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</si>
  <si>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</si>
  <si>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</si>
  <si>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</si>
  <si>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</si>
  <si>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</si>
  <si>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</si>
  <si>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</si>
  <si>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</si>
  <si>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</si>
  <si>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</si>
  <si>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</si>
  <si>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</si>
  <si>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</si>
  <si>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</si>
  <si>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</si>
  <si>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</si>
  <si>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</si>
  <si>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</si>
  <si>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</si>
  <si>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</si>
  <si>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</si>
  <si>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</si>
  <si>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</si>
  <si>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</si>
  <si>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</si>
  <si>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</si>
  <si>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</si>
  <si>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</si>
  <si>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</si>
  <si>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</si>
  <si>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</si>
  <si>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</si>
  <si>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</si>
  <si>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</si>
  <si>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</si>
  <si>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</si>
  <si>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</si>
  <si>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</si>
  <si>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</si>
  <si>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</si>
  <si>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</si>
  <si>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</si>
  <si>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</si>
  <si>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</si>
  <si>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</si>
  <si>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</si>
  <si>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</si>
  <si>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</si>
  <si>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</si>
  <si>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</si>
  <si>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</si>
  <si>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</si>
  <si>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</si>
  <si>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</si>
  <si>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</si>
  <si>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</si>
  <si>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</si>
  <si>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</si>
  <si>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</si>
  <si>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</si>
  <si>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</si>
  <si>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</si>
  <si>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</si>
  <si>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</si>
  <si>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</si>
  <si>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</si>
  <si>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</si>
  <si>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</si>
  <si>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</si>
  <si>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</si>
  <si>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</si>
  <si>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</si>
  <si>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</si>
  <si>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</si>
  <si>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</si>
  <si>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</si>
  <si>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</si>
  <si>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</si>
  <si>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</si>
  <si>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</si>
  <si>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</si>
  <si>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</si>
  <si>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</si>
  <si>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</si>
  <si>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</si>
  <si>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</si>
  <si>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</si>
  <si>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</si>
  <si>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</si>
  <si>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</si>
  <si>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</si>
  <si>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</si>
  <si>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</si>
  <si>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</si>
  <si>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</si>
  <si>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</si>
  <si>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</si>
  <si>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</si>
  <si>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</si>
  <si>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</si>
  <si>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</si>
  <si>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</si>
  <si>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</si>
  <si>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</si>
  <si>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</si>
  <si>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</si>
  <si>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</si>
  <si>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</si>
  <si>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</si>
  <si>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</si>
  <si>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</si>
  <si>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</si>
  <si>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</si>
  <si>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</si>
  <si>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</si>
  <si>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</si>
  <si>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</si>
  <si>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</si>
  <si>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</si>
  <si>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</si>
  <si>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</si>
  <si>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</si>
  <si>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</si>
  <si>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</si>
  <si>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</si>
  <si>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</si>
  <si>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</si>
  <si>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</si>
  <si>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</si>
  <si>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</si>
  <si>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</si>
  <si>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</si>
  <si>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</si>
  <si>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</si>
  <si>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</si>
  <si>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</si>
  <si>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</si>
  <si>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</si>
  <si>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</si>
  <si>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</si>
  <si>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</si>
  <si>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</si>
  <si>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</si>
  <si>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</si>
  <si>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</si>
  <si>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</si>
  <si>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</si>
  <si>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</si>
  <si>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</si>
  <si>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</si>
  <si>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</si>
  <si>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</si>
  <si>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</si>
  <si>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</si>
  <si>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</si>
  <si>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</si>
  <si>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</si>
  <si>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</si>
  <si>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</si>
  <si>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</si>
  <si>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</si>
  <si>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</si>
  <si>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</si>
  <si>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</si>
  <si>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</si>
  <si>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</si>
  <si>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</si>
  <si>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</si>
  <si>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</si>
  <si>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</si>
  <si>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</si>
  <si>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</si>
  <si>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</si>
  <si>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</si>
  <si>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</si>
  <si>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</si>
  <si>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</si>
  <si>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</si>
  <si>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</si>
  <si>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</si>
  <si>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</si>
  <si>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</si>
  <si>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</si>
  <si>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</si>
  <si>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</si>
  <si>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</si>
  <si>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</si>
  <si>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</si>
  <si>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</si>
  <si>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</si>
  <si>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</si>
  <si>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</si>
  <si>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</si>
  <si>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</si>
  <si>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</si>
  <si>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</si>
  <si>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</si>
  <si>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</si>
  <si>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</si>
  <si>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</si>
  <si>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</si>
  <si>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</si>
  <si>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</si>
  <si>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</si>
  <si>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</si>
  <si>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</si>
  <si>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</si>
  <si>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</si>
  <si>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</si>
  <si>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</si>
  <si>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</si>
  <si>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</si>
  <si>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</si>
  <si>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</si>
  <si>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</si>
  <si>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</si>
  <si>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</si>
  <si>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</si>
  <si>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</si>
  <si>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</si>
  <si>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</si>
  <si>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</si>
  <si>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</si>
  <si>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</si>
  <si>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</si>
  <si>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</si>
  <si>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</si>
  <si>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</si>
  <si>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</si>
  <si>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</si>
  <si>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</si>
  <si>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</si>
  <si>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</si>
  <si>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</si>
  <si>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</si>
  <si>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</si>
  <si>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</si>
  <si>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</si>
  <si>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</si>
  <si>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</si>
  <si>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</si>
  <si>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</si>
  <si>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</si>
  <si>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</si>
  <si>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</si>
  <si>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</si>
  <si>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</si>
  <si>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</si>
  <si>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</si>
  <si>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</si>
  <si>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</si>
  <si>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</si>
  <si>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</si>
  <si>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</si>
  <si>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</si>
  <si>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</si>
  <si>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</si>
  <si>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</si>
  <si>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</si>
  <si>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</si>
  <si>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</si>
  <si>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</si>
  <si>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</si>
  <si>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</si>
  <si>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</si>
  <si>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</si>
  <si>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</si>
  <si>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</si>
  <si>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</si>
  <si>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</si>
  <si>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</si>
  <si>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</si>
  <si>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</si>
  <si>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</si>
  <si>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</si>
  <si>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</si>
  <si>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</si>
  <si>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</si>
  <si>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</si>
  <si>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</si>
  <si>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</si>
  <si>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</si>
  <si>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</si>
  <si>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</si>
  <si>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</si>
  <si>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</si>
  <si>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</si>
  <si>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</si>
  <si>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</si>
  <si>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</si>
  <si>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</si>
  <si>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</si>
  <si>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</si>
  <si>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</si>
  <si>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</si>
  <si>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</si>
  <si>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</si>
  <si>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</si>
  <si>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</si>
  <si>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</si>
  <si>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</si>
  <si>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</si>
  <si>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</si>
  <si>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</si>
  <si>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</si>
  <si>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</si>
  <si>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</si>
  <si>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</si>
  <si>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</si>
  <si>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</si>
  <si>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</si>
  <si>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</si>
  <si>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</si>
  <si>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</si>
  <si>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</si>
  <si>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</si>
  <si>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</si>
  <si>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</si>
  <si>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</si>
  <si>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</si>
  <si>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</si>
  <si>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</si>
  <si>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</si>
  <si>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</si>
  <si>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</si>
  <si>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</si>
  <si>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</si>
  <si>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</si>
  <si>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</si>
  <si>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</si>
  <si>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</si>
  <si>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</si>
  <si>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</si>
  <si>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</si>
  <si>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</si>
  <si>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</si>
  <si>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</si>
  <si>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</si>
  <si>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</si>
  <si>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</si>
  <si>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</si>
  <si>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</si>
  <si>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</si>
  <si>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</si>
  <si>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</si>
  <si>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</si>
  <si>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</si>
  <si>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</si>
  <si>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</si>
  <si>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</si>
  <si>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</si>
  <si>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</si>
  <si>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</si>
  <si>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</si>
  <si>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</si>
  <si>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</si>
  <si>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</si>
  <si>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</si>
  <si>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</si>
  <si>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</si>
  <si>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</si>
  <si>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</si>
  <si>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</si>
  <si>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</si>
  <si>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</si>
  <si>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</si>
  <si>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</si>
  <si>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</si>
  <si>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</si>
  <si>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</si>
  <si>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</si>
  <si>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</si>
  <si>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</si>
  <si>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</si>
  <si>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</si>
  <si>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</si>
  <si>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</si>
  <si>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</si>
  <si>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</si>
  <si>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</si>
  <si>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</si>
  <si>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</si>
  <si>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</si>
  <si>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</si>
  <si>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</si>
  <si>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</si>
  <si>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</si>
  <si>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</si>
  <si>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</si>
  <si>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</si>
  <si>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</si>
  <si>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</si>
  <si>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</si>
  <si>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</si>
  <si>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</si>
  <si>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</si>
  <si>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</si>
  <si>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</si>
  <si>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</si>
  <si>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</si>
  <si>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</si>
  <si>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</si>
  <si>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</si>
  <si>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</si>
  <si>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</si>
  <si>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</si>
  <si>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</si>
  <si>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</si>
  <si>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</si>
  <si>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</si>
  <si>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</si>
  <si>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</si>
  <si>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</si>
  <si>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</si>
  <si>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</si>
  <si>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</si>
  <si>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</si>
  <si>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</si>
  <si>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</si>
  <si>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</si>
  <si>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</si>
  <si>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</si>
  <si>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</si>
  <si>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</si>
  <si>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</si>
  <si>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</si>
  <si>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</si>
  <si>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</si>
  <si>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</si>
  <si>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</si>
  <si>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</si>
  <si>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</si>
  <si>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</si>
  <si>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</si>
  <si>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</si>
  <si>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</si>
  <si>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</si>
  <si>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</si>
  <si>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</si>
  <si>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</si>
  <si>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</si>
  <si>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</si>
  <si>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</si>
  <si>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</si>
  <si>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</si>
  <si>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</si>
  <si>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</si>
  <si>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</si>
  <si>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</si>
  <si>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</si>
  <si>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</si>
  <si>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</si>
  <si>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</si>
  <si>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</si>
  <si>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</si>
  <si>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</si>
  <si>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</si>
  <si>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</si>
  <si>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</si>
  <si>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</si>
  <si>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</si>
  <si>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</si>
  <si>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</si>
  <si>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</si>
  <si>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</si>
  <si>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</si>
  <si>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</si>
  <si>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</si>
  <si>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</si>
  <si>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</si>
  <si>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</si>
  <si>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</si>
  <si>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</si>
  <si>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</si>
  <si>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</si>
  <si>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</si>
  <si>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</si>
  <si>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</si>
  <si>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</si>
  <si>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</si>
  <si>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</si>
  <si>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</si>
  <si>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</si>
  <si>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</si>
  <si>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</si>
  <si>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</si>
  <si>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</si>
  <si>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</si>
  <si>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</si>
  <si>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</si>
  <si>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</si>
  <si>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</si>
  <si>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</si>
  <si>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</si>
  <si>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</si>
  <si>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</si>
  <si>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</si>
  <si>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</si>
  <si>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</si>
  <si>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</si>
  <si>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</si>
  <si>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</si>
  <si>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</si>
  <si>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</si>
  <si>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</si>
  <si>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</si>
  <si>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</si>
  <si>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</si>
  <si>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</si>
  <si>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</si>
  <si>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</si>
  <si>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</si>
  <si>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</si>
  <si>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</si>
  <si>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</si>
  <si>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</si>
  <si>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</si>
  <si>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</si>
  <si>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</si>
  <si>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</si>
  <si>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</si>
  <si>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</si>
  <si>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</si>
  <si>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</si>
  <si>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</si>
  <si>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</si>
  <si>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</si>
  <si>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</si>
  <si>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</si>
  <si>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</si>
  <si>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</si>
  <si>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</si>
  <si>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</si>
  <si>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</si>
  <si>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</si>
  <si>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</si>
  <si>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</si>
  <si>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</si>
  <si>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</si>
  <si>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</si>
  <si>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</si>
  <si>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</si>
  <si>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</si>
  <si>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</si>
  <si>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</si>
  <si>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</si>
  <si>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</si>
  <si>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</si>
  <si>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</si>
  <si>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</si>
  <si>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</si>
  <si>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</si>
  <si>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</si>
  <si>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</si>
  <si>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</si>
  <si>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</si>
  <si>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</si>
  <si>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</si>
  <si>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</si>
  <si>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</si>
  <si>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</si>
  <si>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</si>
  <si>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</si>
  <si>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</si>
  <si>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</si>
  <si>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</si>
  <si>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</si>
  <si>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</si>
  <si>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</si>
  <si>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</si>
  <si>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</si>
  <si>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</si>
  <si>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</si>
  <si>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</si>
  <si>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</si>
  <si>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</si>
  <si>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</si>
  <si>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</si>
  <si>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</si>
  <si>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</si>
  <si>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</si>
  <si>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</si>
  <si>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</si>
  <si>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</si>
  <si>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</si>
  <si>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</si>
  <si>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</si>
  <si>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</si>
  <si>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</si>
  <si>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</si>
  <si>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</si>
  <si>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</si>
  <si>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</si>
  <si>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</si>
  <si>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</si>
  <si>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</si>
  <si>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</si>
  <si>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</si>
  <si>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</si>
  <si>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</si>
  <si>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</si>
  <si>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</si>
  <si>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</si>
  <si>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</si>
  <si>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</si>
  <si>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</si>
  <si>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</si>
  <si>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</si>
  <si>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</si>
  <si>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</si>
  <si>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</si>
  <si>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</si>
  <si>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</si>
  <si>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</si>
  <si>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</si>
  <si>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</si>
  <si>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</si>
  <si>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</si>
  <si>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</si>
  <si>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</si>
  <si>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</si>
  <si>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</si>
  <si>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</si>
  <si>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</si>
  <si>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</si>
  <si>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</si>
  <si>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</si>
  <si>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</si>
  <si>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</si>
  <si>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</si>
  <si>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</si>
  <si>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</si>
  <si>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</si>
  <si>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</si>
  <si>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</si>
  <si>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</si>
  <si>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</si>
  <si>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</si>
  <si>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</si>
  <si>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</si>
  <si>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</si>
  <si>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</si>
  <si>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</si>
  <si>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</si>
  <si>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</si>
  <si>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</si>
  <si>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</si>
  <si>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</si>
  <si>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</si>
  <si>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</si>
  <si>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</si>
  <si>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</si>
  <si>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</si>
  <si>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</si>
  <si>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</si>
  <si>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</si>
  <si>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</si>
  <si>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</si>
  <si>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</si>
  <si>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</si>
  <si>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</si>
  <si>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</si>
  <si>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</si>
  <si>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</si>
  <si>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</si>
  <si>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</si>
  <si>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</si>
  <si>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</si>
  <si>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</si>
  <si>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</si>
  <si>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</si>
  <si>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</si>
  <si>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</si>
  <si>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</si>
  <si>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</si>
  <si>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</si>
  <si>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</si>
  <si>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</si>
  <si>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</si>
  <si>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</si>
  <si>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</si>
  <si>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</si>
  <si>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</si>
  <si>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</si>
  <si>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</si>
  <si>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</si>
  <si>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</si>
  <si>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</si>
  <si>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</si>
  <si>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</si>
  <si>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</si>
  <si>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</si>
  <si>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</si>
  <si>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</si>
  <si>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</si>
  <si>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</si>
  <si>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</si>
  <si>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</si>
  <si>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</si>
  <si>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</si>
  <si>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</si>
  <si>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</si>
  <si>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</si>
  <si>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</si>
  <si>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</si>
  <si>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</si>
  <si>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</si>
  <si>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</si>
  <si>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</si>
  <si>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</si>
  <si>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</si>
  <si>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</si>
  <si>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</si>
  <si>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</si>
  <si>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</si>
  <si>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</si>
  <si>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</si>
  <si>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</si>
  <si>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</si>
  <si>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</si>
  <si>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</si>
  <si>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</si>
  <si>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</si>
  <si>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</si>
  <si>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</si>
  <si>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</si>
  <si>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</si>
  <si>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</si>
  <si>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</si>
  <si>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</si>
  <si>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</si>
  <si>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</si>
  <si>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</si>
  <si>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</si>
  <si>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</si>
  <si>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</si>
  <si>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</si>
  <si>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</si>
  <si>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</si>
  <si>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</si>
  <si>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</si>
  <si>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</si>
  <si>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</si>
  <si>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</si>
  <si>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</si>
  <si>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</si>
  <si>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</si>
  <si>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</si>
  <si>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</si>
  <si>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</si>
  <si>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</si>
  <si>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</si>
  <si>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</si>
  <si>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</si>
  <si>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</si>
  <si>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</si>
  <si>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</si>
  <si>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</si>
  <si>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</si>
  <si>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</si>
  <si>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</si>
  <si>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</si>
  <si>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</si>
  <si>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</si>
  <si>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</si>
  <si>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</si>
  <si>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</si>
  <si>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</si>
  <si>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</si>
  <si>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</si>
  <si>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</si>
  <si>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</si>
  <si>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</si>
  <si>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</si>
  <si>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</si>
  <si>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</si>
  <si>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</si>
  <si>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</si>
  <si>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</si>
  <si>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</si>
  <si>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</si>
  <si>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</si>
  <si>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</si>
  <si>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</si>
  <si>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</si>
  <si>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</si>
  <si>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</si>
  <si>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</si>
  <si>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</si>
  <si>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</si>
  <si>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</si>
  <si>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</si>
  <si>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</si>
  <si>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</si>
  <si>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</si>
  <si>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</si>
  <si>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</si>
  <si>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</si>
  <si>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</si>
  <si>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</si>
  <si>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</si>
  <si>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</si>
  <si>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</si>
  <si>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</si>
  <si>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</si>
  <si>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</si>
  <si>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</si>
  <si>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</si>
  <si>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</si>
  <si>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</si>
  <si>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</si>
  <si>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</si>
  <si>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</si>
  <si>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</si>
  <si>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</si>
  <si>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</si>
  <si>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</si>
  <si>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</si>
  <si>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</si>
  <si>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</si>
  <si>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</si>
  <si>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</si>
  <si>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</si>
  <si>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</si>
  <si>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</si>
  <si>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</si>
  <si>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</si>
  <si>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</si>
  <si>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</si>
  <si>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</si>
  <si>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</si>
  <si>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</si>
  <si>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</si>
  <si>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</si>
  <si>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</si>
  <si>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</si>
  <si>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</si>
  <si>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</si>
  <si>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</si>
  <si>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</si>
  <si>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</si>
  <si>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</si>
  <si>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</si>
  <si>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</si>
  <si>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</si>
  <si>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</si>
  <si>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</si>
  <si>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</si>
  <si>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</si>
  <si>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</si>
  <si>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</si>
  <si>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</si>
  <si>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</si>
  <si>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</si>
  <si>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</si>
  <si>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</si>
  <si>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</si>
  <si>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</si>
  <si>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</si>
  <si>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</si>
  <si>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</si>
  <si>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</si>
  <si>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</si>
  <si>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</si>
  <si>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</si>
  <si>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</si>
  <si>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</si>
  <si>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</si>
  <si>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</si>
  <si>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</si>
  <si>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</si>
  <si>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</si>
  <si>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</si>
  <si>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</si>
  <si>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</si>
  <si>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</si>
  <si>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</si>
  <si>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</si>
  <si>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</si>
  <si>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</si>
  <si>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</si>
  <si>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</si>
  <si>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</si>
  <si>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</si>
  <si>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</si>
  <si>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</si>
  <si>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</si>
  <si>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</si>
  <si>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</si>
  <si>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</si>
  <si>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</si>
  <si>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</si>
  <si>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</si>
  <si>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</si>
  <si>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</si>
  <si>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</si>
  <si>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</si>
  <si>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</si>
  <si>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</si>
  <si>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</si>
  <si>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</si>
  <si>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</si>
  <si>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</si>
  <si>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</si>
  <si>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</si>
  <si>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</si>
  <si>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</si>
  <si>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</si>
  <si>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</si>
  <si>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</si>
  <si>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</si>
  <si>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</si>
  <si>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</si>
  <si>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</si>
  <si>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</si>
  <si>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</si>
  <si>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</si>
  <si>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</si>
  <si>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</si>
  <si>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</si>
  <si>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</si>
  <si>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</si>
  <si>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</si>
  <si>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</si>
  <si>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</si>
  <si>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</si>
  <si>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</si>
  <si>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</si>
  <si>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</si>
  <si>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</si>
  <si>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</si>
  <si>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</si>
  <si>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</si>
  <si>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</si>
  <si>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</si>
  <si>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</si>
  <si>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</si>
  <si>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</si>
  <si>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</si>
  <si>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</si>
  <si>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</si>
  <si>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</si>
  <si>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</si>
  <si>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</si>
  <si>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</si>
  <si>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</si>
  <si>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</si>
  <si>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</si>
  <si>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</si>
  <si>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</si>
  <si>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</si>
  <si>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</si>
  <si>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</si>
  <si>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</si>
  <si>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</si>
  <si>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</si>
  <si>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</si>
  <si>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</si>
  <si>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</si>
  <si>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</si>
  <si>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</si>
  <si>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</si>
  <si>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</si>
  <si>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</si>
  <si>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</si>
  <si>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</si>
  <si>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</si>
  <si>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</si>
  <si>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</si>
  <si>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</si>
  <si>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</si>
  <si>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</si>
  <si>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</si>
  <si>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</si>
  <si>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</si>
  <si>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</si>
  <si>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</si>
  <si>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</si>
  <si>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</si>
  <si>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</si>
  <si>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</si>
  <si>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</si>
  <si>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</si>
  <si>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</si>
  <si>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</si>
  <si>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</si>
  <si>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</si>
  <si>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</si>
  <si>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</si>
  <si>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</si>
  <si>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</si>
  <si>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</si>
  <si>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</si>
  <si>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</si>
  <si>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</si>
  <si>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</si>
  <si>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</si>
  <si>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</si>
  <si>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</si>
  <si>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</si>
  <si>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</si>
  <si>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</si>
  <si>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</si>
  <si>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</si>
  <si>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</si>
  <si>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</si>
  <si>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</si>
  <si>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</si>
  <si>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</si>
  <si>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</si>
  <si>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</si>
  <si>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</si>
  <si>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</si>
  <si>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</si>
  <si>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</si>
  <si>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</si>
  <si>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</si>
  <si>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</si>
  <si>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</si>
  <si>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</si>
  <si>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</si>
  <si>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</si>
  <si>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</si>
  <si>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</si>
  <si>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</si>
  <si>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</si>
  <si>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</si>
  <si>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</si>
  <si>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</si>
  <si>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</si>
  <si>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</si>
  <si>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</si>
  <si>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</si>
  <si>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</si>
  <si>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</si>
  <si>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</si>
  <si>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</si>
  <si>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</si>
  <si>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</si>
  <si>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</si>
  <si>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</si>
  <si>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</si>
  <si>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</si>
  <si>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</si>
  <si>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</si>
  <si>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</si>
  <si>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</si>
  <si>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</si>
  <si>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</si>
  <si>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</si>
  <si>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</si>
  <si>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</si>
  <si>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</si>
  <si>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</si>
  <si>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</si>
  <si>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</si>
  <si>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</si>
  <si>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</si>
  <si>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</si>
  <si>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</si>
  <si>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</si>
  <si>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</si>
  <si>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</si>
  <si>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</si>
  <si>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</si>
  <si>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</si>
  <si>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</si>
  <si>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</si>
  <si>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</si>
  <si>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</si>
  <si>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</si>
  <si>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</si>
  <si>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</si>
  <si>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</si>
  <si>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</si>
  <si>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</si>
  <si>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</si>
  <si>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</si>
  <si>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</si>
  <si>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</si>
  <si>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</si>
  <si>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</si>
  <si>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</si>
  <si>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</si>
  <si>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</si>
  <si>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</si>
  <si>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</si>
  <si>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</si>
  <si>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</si>
  <si>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</si>
  <si>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</si>
  <si>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</si>
  <si>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</si>
  <si>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</si>
  <si>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</si>
  <si>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</si>
  <si>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</si>
  <si>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</si>
  <si>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</si>
  <si>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</si>
  <si>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</si>
  <si>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</si>
  <si>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</si>
  <si>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</si>
  <si>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</si>
  <si>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</si>
  <si>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</si>
  <si>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</si>
  <si>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</si>
  <si>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</si>
  <si>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</si>
  <si>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</si>
  <si>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</si>
  <si>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</si>
  <si>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</si>
  <si>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</si>
  <si>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</si>
  <si>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</si>
  <si>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</si>
  <si>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</si>
  <si>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</si>
  <si>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</si>
  <si>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</si>
  <si>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</si>
  <si>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</si>
  <si>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</si>
  <si>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</si>
  <si>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</si>
  <si>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</si>
  <si>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</si>
  <si>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</si>
  <si>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</si>
  <si>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</si>
  <si>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</si>
  <si>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</si>
  <si>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</si>
  <si>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</si>
  <si>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</si>
  <si>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</si>
  <si>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</si>
  <si>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</si>
  <si>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</si>
  <si>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</si>
  <si>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</si>
  <si>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</si>
  <si>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</si>
  <si>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</si>
  <si>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</si>
  <si>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</si>
  <si>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</si>
  <si>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</si>
  <si>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</si>
  <si>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</si>
  <si>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</si>
  <si>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</si>
  <si>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</si>
  <si>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</si>
  <si>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</si>
  <si>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</si>
  <si>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</si>
  <si>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</si>
  <si>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</si>
  <si>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</si>
  <si>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</si>
  <si>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</si>
  <si>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</si>
  <si>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</si>
  <si>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</si>
  <si>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</si>
  <si>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</si>
  <si>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</si>
  <si>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</si>
  <si>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</si>
  <si>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</si>
  <si>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</si>
  <si>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</si>
  <si>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</si>
  <si>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</si>
  <si>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</si>
  <si>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</si>
  <si>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</si>
  <si>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</si>
  <si>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</si>
  <si>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</si>
  <si>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</si>
  <si>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</si>
  <si>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</si>
  <si>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</si>
  <si>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</si>
  <si>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</si>
  <si>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</si>
  <si>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</si>
  <si>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</si>
  <si>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</si>
  <si>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</si>
  <si>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</si>
  <si>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</si>
  <si>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</si>
  <si>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</si>
  <si>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</si>
  <si>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</si>
  <si>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</si>
  <si>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</si>
  <si>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</si>
  <si>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</si>
  <si>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</si>
  <si>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</si>
  <si>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</si>
  <si>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</si>
  <si>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</si>
  <si>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</si>
  <si>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</si>
  <si>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</si>
  <si>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</si>
  <si>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</si>
  <si>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</si>
  <si>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</si>
  <si>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</si>
  <si>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</si>
  <si>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</si>
  <si>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</si>
  <si>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</si>
  <si>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</si>
  <si>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</si>
  <si>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</si>
  <si>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</si>
  <si>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</si>
  <si>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</si>
  <si>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</si>
  <si>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</si>
  <si>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</si>
  <si>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</si>
  <si>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</si>
  <si>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</si>
  <si>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</si>
  <si>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</si>
  <si>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</si>
  <si>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</si>
  <si>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</si>
  <si>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</si>
  <si>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</si>
  <si>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</si>
  <si>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</si>
  <si>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</si>
  <si>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</si>
  <si>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</si>
  <si>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</si>
  <si>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</si>
  <si>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</si>
  <si>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</si>
  <si>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</si>
  <si>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</si>
  <si>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</si>
  <si>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</si>
  <si>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</si>
  <si>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</si>
  <si>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</si>
  <si>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</si>
  <si>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</si>
  <si>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</si>
  <si>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</si>
  <si>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</si>
  <si>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</si>
  <si>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</si>
  <si>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</si>
  <si>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</si>
  <si>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</si>
  <si>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</si>
  <si>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</si>
  <si>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</si>
  <si>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</si>
  <si>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</si>
  <si>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</si>
  <si>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</si>
  <si>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</si>
  <si>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</si>
  <si>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</si>
  <si>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</si>
  <si>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</si>
  <si>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</si>
  <si>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</si>
  <si>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</si>
  <si>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</si>
  <si>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</si>
  <si>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</si>
  <si>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</si>
  <si>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</si>
  <si>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</si>
  <si>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</si>
  <si>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</si>
  <si>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</si>
  <si>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</si>
  <si>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</si>
  <si>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</si>
  <si>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</si>
  <si>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</si>
  <si>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</si>
  <si>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</si>
  <si>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</si>
  <si>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</si>
  <si>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</si>
  <si>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</si>
  <si>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</si>
  <si>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</si>
  <si>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</si>
  <si>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</si>
  <si>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</si>
  <si>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</si>
  <si>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</si>
  <si>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</si>
  <si>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</si>
  <si>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</si>
  <si>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</si>
  <si>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</si>
  <si>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</si>
  <si>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</si>
  <si>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</si>
  <si>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</si>
  <si>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</si>
  <si>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</si>
  <si>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</si>
  <si>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</si>
  <si>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</si>
  <si>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</si>
  <si>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</si>
  <si>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</si>
  <si>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</si>
  <si>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</si>
  <si>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</si>
  <si>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</si>
  <si>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</si>
  <si>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</si>
  <si>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</si>
  <si>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</si>
  <si>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</si>
  <si>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</si>
  <si>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</si>
  <si>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</si>
  <si>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</si>
  <si>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</si>
  <si>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</si>
  <si>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</si>
  <si>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</si>
  <si>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</si>
  <si>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</si>
  <si>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</si>
  <si>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</si>
  <si>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</si>
  <si>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</si>
  <si>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</si>
  <si>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</si>
  <si>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</si>
  <si>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</si>
  <si>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</si>
  <si>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</si>
  <si>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</si>
  <si>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</si>
  <si>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</si>
  <si>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</si>
  <si>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</si>
  <si>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</si>
  <si>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</si>
  <si>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</si>
  <si>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</si>
  <si>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</si>
  <si>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</si>
  <si>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</si>
  <si>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</si>
  <si>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</si>
  <si>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</si>
  <si>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</si>
  <si>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</si>
  <si>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</si>
  <si>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</si>
  <si>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</si>
  <si>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</si>
  <si>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</si>
  <si>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</si>
  <si>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</si>
  <si>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</si>
  <si>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</si>
  <si>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</si>
  <si>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</si>
  <si>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</si>
  <si>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</si>
  <si>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</si>
  <si>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</si>
  <si>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</si>
  <si>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</si>
  <si>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</si>
  <si>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</si>
  <si>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</si>
  <si>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</si>
  <si>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</si>
  <si>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</si>
  <si>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</si>
  <si>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</si>
  <si>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</si>
  <si>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</si>
  <si>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</si>
  <si>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</si>
  <si>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</si>
  <si>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</si>
  <si>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</si>
  <si>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</si>
  <si>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</si>
  <si>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</si>
  <si>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</si>
  <si>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</si>
  <si>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</si>
  <si>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</si>
  <si>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</si>
  <si>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</si>
  <si>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</si>
  <si>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</si>
  <si>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</si>
  <si>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</si>
  <si>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</si>
  <si>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</si>
  <si>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</si>
  <si>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</si>
  <si>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</si>
  <si>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</si>
  <si>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</si>
  <si>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</si>
  <si>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</si>
  <si>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</si>
  <si>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</si>
  <si>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</si>
  <si>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</si>
  <si>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</si>
  <si>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</si>
  <si>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</si>
  <si>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</si>
  <si>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</si>
  <si>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</si>
  <si>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</si>
  <si>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</si>
  <si>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</si>
  <si>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</si>
  <si>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</si>
  <si>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</si>
  <si>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</si>
  <si>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</si>
  <si>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</si>
  <si>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</si>
  <si>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</si>
  <si>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</si>
  <si>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</si>
  <si>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</si>
  <si>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</si>
  <si>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</si>
  <si>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</si>
  <si>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</si>
  <si>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</si>
  <si>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</si>
  <si>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</si>
  <si>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</si>
  <si>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</si>
  <si>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</si>
  <si>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</si>
  <si>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</si>
  <si>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</si>
  <si>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</si>
  <si>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</si>
  <si>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</si>
  <si>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</si>
  <si>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</si>
  <si>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</si>
  <si>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</si>
  <si>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</si>
  <si>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</si>
  <si>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</si>
  <si>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</si>
  <si>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</si>
  <si>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</si>
  <si>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</si>
  <si>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</si>
  <si>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</si>
  <si>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</si>
  <si>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</si>
  <si>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</si>
  <si>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</si>
  <si>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</si>
  <si>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</si>
  <si>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</si>
  <si>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</si>
  <si>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</si>
  <si>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</si>
  <si>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</si>
  <si>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</si>
  <si>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</si>
  <si>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</si>
  <si>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</si>
  <si>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</si>
  <si>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</si>
  <si>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</si>
  <si>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</si>
  <si>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</si>
  <si>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</si>
  <si>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</si>
  <si>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</si>
  <si>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</si>
  <si>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</si>
  <si>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</si>
  <si>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</si>
  <si>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</si>
  <si>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</si>
  <si>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</si>
  <si>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</si>
  <si>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</si>
  <si>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</si>
  <si>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</si>
  <si>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</si>
  <si>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</si>
  <si>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</si>
  <si>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</si>
  <si>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</si>
  <si>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</si>
  <si>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</si>
  <si>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</si>
  <si>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</si>
  <si>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</si>
  <si>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</si>
  <si>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</si>
  <si>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</si>
  <si>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</si>
  <si>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</si>
  <si>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</si>
  <si>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</si>
  <si>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</si>
  <si>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</si>
  <si>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</si>
  <si>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</si>
  <si>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</si>
  <si>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</si>
  <si>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</si>
  <si>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</si>
  <si>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</si>
  <si>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</si>
  <si>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</si>
  <si>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</si>
  <si>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</si>
  <si>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</si>
  <si>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</si>
  <si>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</si>
  <si>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</si>
  <si>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</si>
  <si>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</si>
  <si>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</si>
  <si>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</si>
  <si>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</si>
  <si>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</si>
  <si>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</si>
  <si>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</si>
  <si>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</si>
  <si>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</si>
  <si>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</si>
  <si>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</si>
  <si>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</si>
  <si>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</si>
  <si>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</si>
  <si>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</si>
  <si>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</si>
  <si>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</si>
  <si>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</si>
  <si>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</si>
  <si>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</si>
  <si>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</si>
  <si>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</si>
  <si>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</si>
  <si>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</si>
  <si>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</si>
  <si>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</si>
  <si>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</si>
  <si>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</si>
  <si>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</si>
  <si>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</si>
  <si>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</si>
  <si>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</si>
  <si>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</si>
  <si>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</si>
  <si>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</si>
  <si>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</si>
  <si>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</si>
  <si>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</si>
  <si>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</si>
  <si>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</si>
  <si>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</si>
  <si>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</si>
  <si>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</si>
  <si>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</si>
  <si>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</si>
  <si>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</si>
  <si>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</si>
  <si>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</si>
  <si>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</si>
  <si>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</si>
  <si>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</si>
  <si>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</si>
  <si>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</si>
  <si>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</si>
  <si>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</si>
  <si>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</si>
  <si>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</si>
  <si>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</si>
  <si>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</si>
  <si>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</si>
  <si>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</si>
  <si>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</si>
  <si>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</si>
  <si>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</si>
  <si>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</si>
  <si>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</si>
  <si>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</si>
  <si>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</si>
  <si>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</si>
  <si>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</si>
  <si>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</si>
  <si>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</si>
  <si>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</si>
  <si>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</si>
  <si>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</si>
  <si>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</si>
  <si>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</si>
  <si>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</si>
  <si>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</si>
  <si>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</si>
  <si>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</si>
  <si>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</si>
  <si>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</si>
  <si>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</si>
  <si>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</si>
  <si>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</si>
  <si>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</si>
  <si>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</si>
  <si>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</si>
  <si>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</si>
  <si>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</si>
  <si>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</si>
  <si>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</si>
  <si>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</si>
  <si>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</si>
  <si>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</si>
  <si>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</si>
  <si>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</si>
  <si>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</si>
  <si>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</si>
  <si>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</si>
  <si>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</si>
  <si>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</si>
  <si>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</si>
  <si>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</si>
  <si>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</si>
  <si>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</si>
  <si>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</si>
  <si>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</si>
  <si>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</si>
  <si>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</si>
  <si>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</si>
  <si>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</si>
  <si>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</si>
  <si>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</si>
  <si>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</si>
  <si>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</si>
  <si>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</si>
  <si>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</si>
  <si>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</si>
  <si>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</si>
  <si>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</si>
  <si>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</si>
  <si>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</si>
  <si>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</si>
  <si>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</si>
  <si>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</si>
  <si>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</si>
  <si>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</si>
  <si>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</si>
  <si>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</si>
  <si>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</si>
  <si>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</si>
  <si>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</si>
  <si>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</si>
  <si>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</si>
  <si>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</si>
  <si>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</si>
  <si>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</si>
  <si>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</si>
  <si>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</si>
  <si>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</si>
  <si>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</si>
  <si>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</si>
  <si>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</si>
  <si>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</si>
  <si>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</si>
  <si>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</si>
  <si>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</si>
  <si>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</si>
  <si>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</si>
  <si>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</si>
  <si>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</si>
  <si>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</si>
  <si>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</si>
  <si>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</si>
  <si>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</si>
  <si>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</si>
  <si>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</si>
  <si>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</si>
  <si>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</si>
  <si>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</si>
  <si>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</si>
  <si>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</si>
  <si>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</si>
  <si>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</si>
  <si>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</si>
  <si>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</si>
  <si>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</si>
  <si>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</si>
  <si>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</si>
  <si>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</si>
  <si>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</si>
  <si>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</si>
  <si>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</si>
  <si>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</si>
  <si>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</si>
  <si>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</si>
  <si>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</si>
  <si>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</si>
  <si>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</si>
  <si>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</si>
  <si>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</si>
  <si>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</si>
  <si>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</si>
  <si>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</si>
  <si>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</si>
  <si>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</si>
  <si>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</si>
  <si>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</si>
  <si>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</si>
  <si>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</si>
  <si>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</si>
  <si>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</si>
  <si>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</si>
  <si>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</si>
  <si>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</si>
  <si>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</si>
  <si>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</si>
  <si>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</si>
  <si>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</si>
  <si>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</si>
  <si>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</si>
  <si>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</si>
  <si>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</si>
  <si>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</si>
  <si>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</si>
  <si>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</si>
  <si>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</si>
  <si>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</si>
  <si>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</si>
  <si>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</si>
  <si>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</si>
  <si>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</si>
  <si>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</si>
  <si>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</si>
  <si>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</si>
  <si>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</si>
  <si>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</si>
  <si>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</si>
  <si>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</si>
  <si>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</si>
  <si>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</si>
  <si>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</si>
  <si>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</si>
  <si>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</si>
  <si>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</si>
  <si>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</si>
  <si>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</si>
  <si>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</si>
  <si>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</si>
  <si>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</si>
  <si>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</si>
  <si>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</si>
  <si>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</si>
  <si>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</si>
  <si>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</si>
  <si>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</si>
  <si>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</si>
  <si>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</si>
  <si>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</si>
  <si>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</si>
  <si>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</si>
  <si>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</si>
  <si>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</si>
  <si>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</si>
  <si>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</si>
  <si>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</si>
  <si>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</si>
  <si>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</si>
  <si>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</si>
  <si>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</si>
  <si>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</si>
  <si>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</si>
  <si>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</si>
  <si>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</si>
  <si>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</si>
  <si>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</si>
  <si>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</si>
  <si>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</si>
  <si>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</si>
  <si>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</si>
  <si>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</si>
  <si>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</si>
  <si>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</si>
  <si>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</si>
  <si>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</si>
  <si>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</si>
  <si>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</si>
  <si>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</si>
  <si>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</si>
  <si>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</si>
  <si>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</si>
  <si>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</si>
  <si>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</si>
  <si>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</si>
  <si>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</si>
  <si>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</si>
  <si>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</si>
  <si>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</si>
  <si>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</si>
  <si>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</si>
  <si>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</si>
  <si>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</si>
  <si>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</si>
  <si>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</si>
  <si>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</si>
  <si>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</si>
  <si>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</si>
  <si>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</si>
  <si>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</si>
  <si>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</si>
  <si>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</si>
  <si>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</si>
  <si>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</si>
  <si>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</si>
  <si>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</si>
  <si>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</si>
  <si>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</si>
  <si>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</si>
  <si>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</si>
  <si>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</si>
  <si>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</si>
  <si>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</si>
  <si>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</si>
  <si>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</si>
  <si>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</si>
  <si>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</si>
  <si>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</si>
  <si>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</si>
  <si>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</si>
  <si>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</si>
  <si>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</si>
  <si>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</si>
  <si>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</si>
  <si>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</si>
  <si>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</si>
  <si>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</si>
  <si>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</si>
  <si>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</si>
  <si>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</si>
  <si>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</si>
  <si>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</si>
  <si>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</si>
  <si>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</si>
  <si>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</si>
  <si>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</si>
  <si>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</si>
  <si>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</si>
  <si>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</si>
  <si>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</si>
  <si>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</si>
  <si>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</si>
  <si>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</si>
  <si>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</si>
  <si>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</si>
  <si>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</si>
  <si>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</si>
  <si>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</si>
  <si>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</si>
  <si>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</si>
  <si>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</si>
  <si>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</si>
  <si>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</si>
  <si>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</si>
  <si>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</si>
  <si>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</si>
  <si>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</si>
  <si>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</si>
  <si>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</si>
  <si>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</si>
  <si>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</si>
  <si>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</si>
  <si>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</si>
  <si>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</si>
  <si>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</si>
  <si>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</si>
  <si>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</si>
  <si>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</si>
  <si>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</si>
  <si>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</si>
  <si>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</si>
  <si>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</si>
  <si>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</si>
  <si>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</si>
  <si>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</si>
  <si>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</si>
  <si>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</si>
  <si>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</si>
  <si>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</si>
  <si>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</si>
  <si>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</si>
  <si>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</si>
  <si>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</si>
  <si>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</si>
  <si>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</si>
  <si>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</si>
  <si>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</si>
  <si>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</si>
  <si>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</si>
  <si>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</si>
  <si>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</si>
  <si>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</si>
  <si>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</si>
  <si>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</si>
  <si>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</si>
  <si>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</si>
  <si>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</si>
  <si>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</si>
  <si>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</si>
  <si>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</si>
  <si>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</si>
  <si>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</si>
  <si>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</si>
  <si>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</si>
  <si>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</si>
  <si>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</si>
  <si>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</si>
  <si>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</si>
  <si>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</si>
  <si>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</si>
  <si>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</si>
  <si>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</si>
  <si>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</si>
  <si>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</si>
  <si>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</si>
  <si>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</si>
  <si>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</si>
  <si>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</si>
  <si>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</si>
  <si>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</si>
  <si>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</si>
  <si>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</si>
  <si>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</si>
  <si>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</si>
  <si>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</si>
  <si>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</si>
  <si>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</si>
  <si>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</si>
  <si>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</si>
  <si>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</si>
  <si>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</si>
  <si>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</si>
  <si>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</si>
  <si>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</si>
  <si>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</si>
  <si>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</si>
  <si>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</si>
  <si>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</si>
  <si>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</si>
  <si>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</si>
  <si>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</si>
  <si>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</si>
  <si>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</si>
  <si>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</si>
  <si>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</si>
  <si>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</si>
  <si>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</si>
  <si>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</si>
  <si>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</si>
  <si>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</si>
  <si>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</si>
  <si>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</si>
  <si>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</si>
  <si>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</si>
  <si>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</si>
  <si>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</si>
  <si>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</si>
  <si>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</si>
  <si>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</si>
  <si>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</si>
  <si>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</si>
  <si>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</si>
  <si>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</si>
  <si>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</si>
  <si>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</si>
  <si>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</si>
  <si>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</si>
  <si>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</si>
  <si>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</si>
  <si>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</si>
  <si>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</si>
  <si>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</si>
  <si>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</si>
  <si>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</si>
  <si>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</si>
  <si>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</si>
  <si>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</si>
  <si>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</si>
  <si>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</si>
  <si>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</si>
  <si>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</si>
  <si>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</si>
  <si>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</si>
  <si>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</si>
  <si>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</si>
  <si>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</si>
  <si>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</si>
  <si>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</si>
  <si>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</si>
  <si>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</si>
  <si>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</si>
  <si>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</si>
  <si>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</si>
  <si>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</si>
  <si>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</si>
  <si>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</si>
  <si>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</si>
  <si>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</si>
  <si>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</si>
  <si>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</si>
  <si>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</si>
  <si>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</si>
  <si>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</si>
  <si>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</si>
  <si>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</si>
  <si>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</si>
  <si>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</si>
  <si>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</si>
  <si>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</si>
  <si>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</si>
  <si>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</si>
  <si>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</si>
  <si>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</si>
  <si>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</si>
  <si>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</si>
  <si>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</si>
  <si>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</si>
  <si>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</si>
  <si>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</si>
  <si>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</si>
  <si>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</si>
  <si>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</si>
  <si>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</si>
  <si>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</si>
  <si>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</si>
  <si>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</si>
  <si>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</si>
  <si>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</si>
  <si>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</si>
  <si>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</si>
  <si>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</si>
  <si>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</si>
  <si>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</si>
  <si>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</si>
  <si>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</si>
  <si>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</si>
  <si>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</si>
  <si>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</si>
  <si>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</si>
  <si>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</si>
  <si>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</si>
  <si>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</si>
  <si>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</si>
  <si>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</si>
  <si>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</si>
  <si>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</si>
  <si>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</si>
  <si>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</si>
  <si>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</si>
  <si>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</si>
  <si>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</si>
  <si>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</si>
  <si>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</si>
  <si>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</si>
  <si>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</si>
  <si>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</si>
  <si>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</si>
  <si>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</si>
  <si>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</si>
  <si>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</si>
  <si>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</si>
  <si>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</si>
  <si>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</si>
  <si>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</si>
  <si>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</si>
  <si>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</si>
  <si>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</si>
  <si>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</si>
  <si>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</si>
  <si>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</si>
  <si>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</si>
  <si>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</si>
  <si>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</si>
  <si>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</si>
  <si>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</si>
  <si>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</si>
  <si>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</si>
  <si>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</si>
  <si>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</si>
  <si>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</si>
  <si>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</si>
  <si>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</si>
  <si>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</si>
  <si>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</si>
  <si>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</si>
  <si>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</si>
  <si>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</si>
  <si>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</si>
  <si>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</si>
  <si>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</si>
  <si>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</si>
  <si>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</si>
  <si>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</si>
  <si>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</si>
  <si>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</si>
  <si>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</si>
  <si>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</si>
  <si>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</si>
  <si>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</si>
  <si>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</si>
  <si>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</si>
  <si>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</si>
  <si>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</si>
  <si>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</si>
  <si>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</si>
  <si>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</si>
  <si>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</si>
  <si>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</si>
  <si>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</si>
  <si>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</si>
  <si>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</si>
  <si>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</si>
  <si>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</si>
  <si>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</si>
  <si>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</si>
  <si>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</si>
  <si>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</si>
  <si>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</si>
  <si>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</si>
  <si>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</si>
  <si>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</si>
  <si>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</si>
  <si>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</si>
  <si>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</si>
  <si>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</si>
  <si>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</si>
  <si>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</si>
  <si>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</si>
  <si>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</si>
  <si>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</si>
  <si>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</si>
  <si>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</si>
  <si>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</si>
  <si>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</si>
  <si>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</si>
  <si>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</si>
  <si>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</si>
  <si>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</si>
  <si>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</si>
  <si>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</si>
  <si>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</si>
  <si>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</si>
  <si>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</si>
  <si>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</si>
  <si>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</si>
  <si>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</si>
  <si>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</si>
  <si>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</si>
  <si>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</si>
  <si>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</si>
  <si>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</si>
  <si>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</si>
  <si>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</si>
  <si>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</si>
  <si>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</si>
  <si>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</si>
  <si>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</si>
  <si>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</si>
  <si>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</si>
  <si>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</si>
  <si>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</si>
  <si>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</si>
  <si>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</si>
  <si>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</si>
  <si>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</si>
  <si>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</si>
  <si>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</si>
  <si>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</si>
  <si>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</si>
  <si>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</si>
  <si>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</si>
  <si>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</si>
  <si>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</si>
  <si>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</si>
  <si>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</si>
  <si>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</si>
  <si>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</si>
  <si>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</si>
  <si>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</si>
  <si>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</si>
  <si>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</si>
  <si>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</si>
  <si>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</si>
  <si>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</si>
  <si>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</si>
  <si>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</si>
  <si>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</si>
  <si>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</si>
  <si>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</si>
  <si>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</si>
  <si>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</si>
  <si>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</si>
  <si>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</si>
  <si>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</si>
  <si>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</si>
  <si>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</si>
  <si>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</si>
  <si>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</si>
  <si>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</si>
  <si>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</si>
  <si>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</si>
  <si>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</si>
  <si>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</si>
  <si>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</si>
  <si>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</si>
  <si>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</si>
  <si>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</si>
  <si>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</si>
  <si>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</si>
  <si>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</si>
  <si>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</si>
  <si>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</si>
  <si>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</si>
  <si>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</si>
  <si>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</si>
  <si>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</si>
  <si>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</si>
  <si>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</si>
  <si>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</si>
  <si>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</si>
  <si>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</si>
  <si>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</si>
  <si>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</si>
  <si>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</si>
  <si>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</si>
  <si>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</si>
  <si>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</si>
  <si>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</si>
  <si>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</si>
  <si>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</si>
  <si>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</si>
  <si>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</si>
  <si>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</si>
  <si>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</si>
  <si>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</si>
  <si>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</si>
  <si>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</si>
  <si>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</si>
  <si>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</si>
  <si>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</si>
  <si>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</si>
  <si>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</si>
  <si>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</si>
  <si>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</si>
  <si>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</si>
  <si>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</si>
  <si>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</si>
  <si>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</si>
  <si>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</si>
  <si>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</si>
  <si>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</si>
  <si>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</si>
  <si>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</si>
  <si>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</si>
  <si>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</si>
  <si>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</si>
  <si>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</si>
  <si>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</si>
  <si>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</si>
  <si>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</si>
  <si>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</si>
  <si>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</si>
  <si>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</si>
  <si>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</si>
  <si>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</si>
  <si>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</si>
  <si>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</si>
  <si>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</si>
  <si>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</si>
  <si>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</si>
  <si>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</si>
  <si>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</si>
  <si>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</si>
  <si>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</si>
  <si>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</si>
  <si>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</si>
  <si>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</si>
  <si>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</si>
  <si>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</si>
  <si>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</si>
  <si>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</si>
  <si>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</si>
  <si>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</si>
  <si>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</si>
  <si>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</si>
  <si>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</si>
  <si>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</si>
  <si>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</si>
  <si>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</si>
  <si>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</si>
  <si>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</si>
  <si>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</si>
  <si>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</si>
  <si>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</si>
  <si>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</si>
  <si>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</si>
  <si>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</si>
  <si>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</si>
  <si>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</si>
  <si>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</si>
  <si>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</si>
  <si>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</si>
  <si>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</si>
  <si>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</si>
  <si>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</si>
  <si>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</si>
  <si>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</si>
  <si>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</si>
  <si>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</si>
  <si>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</si>
  <si>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</si>
  <si>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</si>
  <si>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</si>
  <si>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</si>
  <si>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</si>
  <si>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</si>
  <si>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</si>
  <si>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</si>
  <si>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</si>
  <si>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</si>
  <si>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</si>
  <si>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</si>
  <si>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</si>
  <si>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</si>
  <si>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</si>
  <si>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</si>
  <si>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</si>
  <si>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</si>
  <si>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</si>
  <si>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</si>
  <si>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</si>
  <si>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</si>
  <si>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</si>
  <si>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</si>
  <si>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</si>
  <si>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</si>
  <si>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</si>
  <si>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</si>
  <si>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</si>
  <si>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</si>
  <si>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</si>
  <si>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</si>
  <si>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</si>
  <si>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</si>
  <si>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</si>
  <si>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</si>
  <si>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</si>
  <si>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</si>
  <si>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</si>
  <si>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</si>
  <si>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</si>
  <si>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</si>
  <si>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</si>
  <si>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</si>
  <si>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</si>
  <si>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</si>
  <si>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</si>
  <si>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</si>
  <si>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</si>
  <si>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</si>
  <si>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</si>
  <si>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</si>
  <si>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</si>
  <si>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</si>
  <si>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</si>
  <si>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</si>
  <si>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</si>
  <si>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</si>
  <si>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</si>
  <si>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</si>
  <si>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</si>
  <si>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</si>
  <si>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</si>
  <si>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</si>
  <si>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</si>
  <si>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</si>
  <si>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</si>
  <si>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</si>
  <si>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</si>
  <si>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</si>
  <si>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</si>
  <si>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</si>
  <si>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</si>
  <si>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</si>
  <si>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</si>
  <si>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</si>
  <si>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</si>
  <si>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</si>
  <si>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</si>
  <si>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</si>
  <si>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</si>
  <si>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</si>
  <si>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</si>
  <si>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</si>
  <si>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</si>
  <si>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</si>
  <si>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</si>
  <si>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</si>
  <si>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</si>
  <si>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</si>
  <si>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</si>
  <si>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</si>
  <si>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</si>
  <si>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</si>
  <si>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</si>
  <si>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</si>
  <si>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</si>
  <si>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</si>
  <si>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</si>
  <si>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</si>
  <si>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</si>
  <si>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</si>
  <si>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</si>
  <si>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</si>
  <si>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</si>
  <si>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</si>
  <si>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</si>
  <si>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</si>
  <si>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</si>
  <si>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</si>
  <si>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</si>
  <si>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</si>
  <si>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</si>
  <si>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</si>
  <si>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</si>
  <si>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</si>
  <si>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</si>
  <si>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</si>
  <si>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</si>
  <si>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</si>
  <si>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</si>
  <si>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</si>
  <si>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</si>
  <si>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</si>
  <si>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</si>
  <si>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</si>
  <si>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</si>
  <si>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</si>
  <si>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</si>
  <si>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</si>
  <si>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</si>
  <si>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</si>
  <si>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</si>
  <si>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</si>
  <si>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</si>
  <si>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</si>
  <si>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</si>
  <si>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</si>
  <si>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</si>
  <si>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</si>
  <si>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</si>
  <si>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</si>
  <si>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</si>
  <si>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</si>
  <si>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</si>
  <si>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</si>
  <si>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</si>
  <si>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</si>
  <si>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</si>
  <si>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</si>
  <si>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</si>
  <si>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</si>
  <si>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</si>
  <si>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</si>
  <si>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</si>
  <si>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</si>
  <si>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</si>
  <si>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</si>
  <si>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</si>
  <si>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</si>
  <si>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</si>
  <si>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</si>
  <si>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</si>
  <si>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</si>
  <si>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</si>
  <si>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</si>
  <si>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</si>
  <si>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</si>
  <si>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</si>
  <si>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</si>
  <si>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</si>
  <si>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</si>
  <si>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</si>
  <si>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</si>
  <si>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</si>
  <si>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</si>
  <si>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</si>
  <si>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</si>
  <si>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</si>
  <si>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</si>
  <si>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</si>
  <si>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</si>
  <si>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</si>
  <si>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</si>
  <si>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</si>
  <si>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</si>
  <si>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</si>
  <si>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</si>
  <si>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</si>
  <si>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</si>
  <si>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</si>
  <si>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</si>
  <si>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</si>
  <si>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</si>
  <si>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</si>
  <si>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</si>
  <si>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</si>
  <si>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</si>
  <si>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</si>
  <si>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</si>
  <si>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</si>
  <si>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</si>
  <si>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</si>
  <si>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</si>
  <si>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</si>
  <si>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</si>
  <si>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</si>
  <si>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</si>
  <si>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</si>
  <si>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</si>
  <si>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</si>
  <si>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</si>
  <si>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</si>
  <si>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</si>
  <si>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</si>
  <si>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</si>
  <si>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</si>
  <si>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</si>
  <si>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</si>
  <si>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</si>
  <si>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</si>
  <si>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</si>
  <si>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</si>
  <si>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</si>
  <si>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</si>
  <si>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</si>
  <si>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</si>
  <si>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</si>
  <si>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</si>
  <si>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</si>
  <si>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</si>
  <si>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</si>
  <si>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</si>
  <si>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</si>
  <si>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</si>
  <si>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</si>
  <si>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</si>
  <si>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</si>
  <si>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</si>
  <si>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</si>
  <si>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</si>
  <si>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</si>
  <si>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</si>
  <si>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</si>
  <si>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</si>
  <si>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</si>
  <si>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</si>
  <si>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</si>
  <si>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</si>
  <si>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</si>
  <si>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</si>
  <si>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</si>
  <si>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</si>
  <si>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</si>
  <si>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</si>
  <si>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</si>
  <si>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</si>
  <si>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</si>
  <si>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</si>
  <si>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</si>
  <si>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</si>
  <si>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</si>
  <si>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</si>
  <si>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</si>
  <si>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</si>
  <si>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</si>
  <si>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</si>
  <si>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</si>
  <si>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</si>
  <si>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</si>
  <si>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</si>
  <si>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</si>
  <si>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</si>
  <si>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</si>
  <si>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</si>
  <si>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</si>
  <si>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</si>
  <si>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</si>
  <si>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</si>
  <si>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</si>
  <si>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</si>
  <si>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</si>
  <si>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</si>
  <si>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</si>
  <si>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</si>
  <si>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</si>
  <si>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</si>
  <si>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</si>
  <si>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</si>
  <si>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</si>
  <si>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</si>
  <si>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</si>
  <si>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</si>
  <si>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</si>
  <si>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</si>
  <si>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</si>
  <si>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</si>
  <si>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</si>
  <si>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</si>
  <si>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</si>
  <si>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</si>
  <si>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</si>
  <si>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</si>
  <si>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</si>
  <si>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</si>
  <si>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</si>
  <si>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</si>
  <si>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</si>
  <si>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</si>
  <si>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</si>
  <si>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</si>
  <si>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</si>
  <si>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</si>
  <si>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</si>
  <si>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</si>
  <si>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</si>
  <si>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</si>
  <si>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</si>
  <si>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</si>
  <si>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</si>
  <si>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</si>
  <si>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</si>
  <si>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</si>
  <si>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</si>
  <si>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</si>
  <si>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</si>
  <si>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</si>
  <si>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</si>
  <si>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</si>
  <si>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</si>
  <si>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</si>
  <si>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</si>
  <si>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</si>
  <si>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</si>
  <si>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</si>
  <si>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</si>
  <si>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</si>
  <si>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</si>
  <si>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</si>
  <si>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</si>
  <si>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</si>
  <si>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</si>
  <si>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</si>
  <si>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</si>
  <si>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</si>
  <si>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</si>
  <si>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</si>
  <si>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</si>
  <si>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</si>
  <si>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</si>
  <si>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</si>
  <si>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</si>
  <si>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</si>
  <si>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</si>
  <si>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</si>
  <si>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</si>
  <si>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</si>
  <si>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</si>
  <si>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</si>
  <si>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</si>
  <si>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</si>
  <si>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</si>
  <si>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</si>
  <si>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</si>
  <si>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</si>
  <si>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</si>
  <si>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</si>
  <si>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</si>
  <si>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</si>
  <si>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</si>
  <si>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</si>
  <si>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</si>
  <si>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</si>
  <si>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</si>
  <si>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</si>
  <si>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</si>
  <si>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</si>
  <si>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</si>
  <si>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</si>
  <si>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</si>
  <si>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</si>
  <si>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</si>
  <si>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</si>
  <si>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</si>
  <si>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</si>
  <si>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</si>
  <si>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</si>
  <si>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</si>
  <si>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</si>
  <si>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</si>
  <si>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</si>
  <si>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</si>
  <si>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</si>
  <si>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</si>
  <si>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</si>
  <si>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</si>
  <si>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</si>
  <si>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</si>
  <si>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</si>
  <si>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</si>
  <si>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</si>
  <si>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</si>
  <si>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</si>
  <si>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</si>
  <si>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</si>
  <si>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</si>
  <si>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</si>
  <si>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</si>
  <si>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</si>
  <si>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</si>
  <si>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</si>
  <si>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</si>
  <si>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</si>
  <si>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</si>
  <si>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</si>
  <si>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</si>
  <si>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</si>
  <si>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</si>
  <si>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</si>
  <si>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</si>
  <si>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</si>
  <si>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</si>
  <si>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</si>
  <si>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</si>
  <si>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</si>
  <si>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</si>
  <si>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</si>
  <si>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</si>
  <si>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</si>
  <si>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</si>
  <si>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</si>
  <si>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</si>
  <si>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</si>
  <si>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</si>
  <si>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</si>
  <si>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</si>
  <si>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</si>
  <si>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</si>
  <si>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</si>
  <si>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</si>
  <si>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</si>
  <si>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</si>
  <si>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</si>
  <si>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</si>
  <si>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</si>
  <si>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</si>
  <si>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</si>
  <si>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</si>
  <si>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</si>
  <si>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</si>
  <si>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</si>
  <si>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</si>
  <si>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</si>
  <si>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</si>
  <si>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</si>
  <si>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</si>
  <si>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</si>
  <si>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</si>
  <si>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</si>
  <si>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</si>
  <si>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</si>
  <si>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</si>
  <si>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</si>
  <si>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</si>
  <si>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</si>
  <si>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</si>
  <si>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</si>
  <si>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</si>
  <si>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</si>
  <si>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</si>
  <si>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</si>
  <si>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</si>
  <si>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</si>
  <si>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</si>
  <si>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</si>
  <si>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</si>
  <si>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</si>
  <si>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</si>
  <si>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</si>
  <si>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</si>
  <si>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</si>
  <si>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</si>
  <si>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</si>
  <si>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</si>
  <si>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</si>
  <si>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</si>
  <si>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</si>
  <si>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</si>
  <si>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</si>
  <si>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</si>
  <si>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</si>
  <si>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</si>
  <si>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</si>
  <si>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</si>
  <si>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</si>
  <si>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</si>
  <si>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</si>
  <si>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</si>
  <si>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</si>
  <si>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</si>
  <si>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</si>
  <si>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</si>
  <si>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</si>
  <si>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</si>
  <si>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</si>
  <si>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</si>
  <si>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</si>
  <si>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</si>
  <si>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</si>
  <si>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</si>
  <si>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</si>
  <si>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</si>
  <si>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</si>
  <si>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</si>
  <si>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</si>
  <si>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</si>
  <si>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</si>
  <si>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</si>
  <si>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</si>
  <si>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</si>
  <si>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</si>
  <si>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</si>
  <si>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</si>
  <si>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</si>
  <si>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</si>
  <si>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</si>
  <si>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</si>
  <si>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</si>
  <si>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</si>
  <si>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</si>
  <si>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</si>
  <si>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</si>
  <si>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</si>
  <si>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</si>
  <si>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</si>
  <si>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</si>
  <si>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</si>
  <si>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</si>
  <si>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</si>
  <si>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</si>
  <si>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</si>
  <si>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</si>
  <si>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</si>
  <si>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</si>
  <si>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</si>
  <si>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</si>
  <si>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</si>
  <si>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</si>
  <si>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</si>
  <si>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</si>
  <si>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</si>
  <si>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</si>
  <si>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</si>
  <si>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</si>
  <si>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</si>
  <si>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</si>
  <si>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</si>
  <si>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</si>
  <si>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</si>
  <si>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</si>
  <si>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</si>
  <si>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</si>
  <si>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</si>
  <si>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</si>
  <si>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</si>
  <si>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</si>
  <si>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</si>
  <si>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</si>
  <si>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</si>
  <si>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</si>
  <si>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</si>
  <si>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</si>
  <si>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</si>
  <si>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</si>
  <si>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</si>
  <si>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</si>
  <si>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</si>
  <si>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</si>
  <si>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</si>
  <si>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</si>
  <si>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</si>
  <si>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</si>
  <si>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</si>
  <si>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</si>
  <si>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</si>
  <si>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</si>
  <si>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</si>
  <si>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</si>
  <si>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</si>
  <si>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</si>
  <si>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</si>
  <si>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</si>
  <si>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</si>
  <si>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</si>
  <si>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</si>
  <si>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</si>
  <si>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</si>
  <si>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</si>
  <si>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</si>
  <si>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</si>
  <si>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</si>
  <si>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</si>
  <si>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</si>
  <si>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</si>
  <si>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</si>
  <si>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</si>
  <si>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</si>
  <si>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</si>
  <si>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</si>
  <si>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</si>
  <si>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</si>
  <si>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</si>
  <si>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</si>
  <si>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</si>
  <si>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</si>
  <si>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</si>
  <si>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</si>
  <si>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</si>
  <si>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</si>
  <si>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</si>
  <si>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</si>
  <si>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</si>
  <si>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</si>
  <si>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</si>
  <si>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</si>
  <si>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</si>
  <si>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</si>
  <si>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</si>
  <si>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</si>
  <si>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</si>
  <si>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</si>
  <si>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</si>
  <si>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</si>
  <si>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</si>
  <si>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</si>
  <si>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</si>
  <si>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</si>
  <si>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</si>
  <si>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</si>
  <si>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</si>
  <si>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</si>
  <si>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</si>
  <si>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</si>
  <si>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</si>
  <si>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</si>
  <si>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</si>
  <si>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</si>
  <si>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</si>
  <si>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</si>
  <si>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</si>
  <si>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</si>
  <si>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</si>
  <si>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</si>
  <si>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</si>
  <si>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</si>
  <si>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</si>
  <si>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</si>
  <si>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</si>
  <si>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</si>
  <si>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</si>
  <si>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</si>
  <si>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</si>
  <si>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</si>
  <si>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</si>
  <si>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</si>
  <si>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</si>
  <si>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</si>
  <si>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</si>
  <si>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</si>
  <si>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</si>
  <si>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</si>
  <si>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</si>
  <si>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</si>
  <si>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</si>
  <si>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</si>
  <si>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</si>
  <si>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</si>
  <si>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</si>
  <si>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</si>
  <si>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</si>
  <si>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</si>
  <si>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</si>
  <si>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</si>
  <si>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</si>
  <si>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</si>
  <si>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</si>
  <si>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</si>
  <si>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</si>
  <si>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</si>
  <si>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</si>
  <si>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</si>
  <si>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</si>
  <si>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</si>
  <si>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</si>
  <si>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</si>
  <si>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</si>
  <si>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</si>
  <si>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</si>
  <si>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</si>
  <si>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</si>
  <si>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</si>
  <si>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</si>
  <si>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</si>
  <si>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</si>
  <si>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</si>
  <si>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</si>
  <si>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</si>
  <si>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</si>
  <si>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</si>
  <si>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</si>
  <si>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</si>
  <si>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</si>
  <si>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</si>
  <si>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</si>
  <si>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</si>
  <si>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</si>
  <si>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</si>
  <si>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</si>
  <si>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</si>
  <si>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</si>
  <si>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</si>
  <si>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</si>
  <si>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</si>
  <si>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</si>
  <si>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</si>
  <si>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</si>
  <si>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</si>
  <si>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</si>
  <si>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</si>
  <si>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</si>
  <si>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</si>
  <si>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</si>
  <si>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</si>
  <si>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</si>
  <si>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</si>
  <si>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</si>
  <si>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</si>
  <si>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</si>
  <si>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</si>
  <si>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</si>
  <si>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</si>
  <si>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</si>
  <si>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</si>
  <si>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</si>
  <si>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</si>
  <si>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</si>
  <si>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</si>
  <si>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</si>
  <si>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</si>
  <si>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</si>
  <si>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</si>
  <si>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</si>
  <si>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</si>
  <si>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</si>
  <si>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</si>
  <si>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</si>
  <si>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</si>
  <si>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</si>
  <si>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</si>
  <si>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</si>
  <si>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</si>
  <si>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</si>
  <si>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</si>
  <si>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</si>
  <si>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</si>
  <si>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</si>
  <si>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</si>
  <si>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</si>
  <si>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</si>
  <si>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</si>
  <si>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</si>
  <si>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</si>
  <si>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</si>
  <si>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</si>
  <si>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</si>
  <si>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</si>
  <si>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</si>
  <si>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</si>
  <si>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</si>
  <si>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</si>
  <si>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</si>
  <si>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</si>
  <si>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</si>
  <si>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</si>
  <si>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</si>
  <si>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</si>
  <si>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</si>
  <si>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</si>
  <si>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</si>
  <si>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</si>
  <si>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</si>
  <si>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</si>
  <si>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</si>
  <si>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</si>
  <si>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</si>
  <si>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</si>
  <si>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</si>
  <si>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</si>
  <si>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</si>
  <si>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</si>
  <si>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</si>
  <si>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</si>
  <si>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</si>
  <si>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</si>
  <si>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</si>
  <si>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</si>
  <si>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</si>
  <si>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</si>
  <si>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</si>
  <si>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</si>
  <si>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</si>
  <si>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</si>
  <si>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</si>
  <si>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</si>
  <si>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</si>
  <si>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</si>
  <si>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</si>
  <si>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</si>
  <si>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</si>
  <si>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</si>
  <si>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</si>
  <si>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</si>
  <si>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</si>
  <si>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</si>
  <si>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</si>
  <si>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</si>
  <si>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</si>
  <si>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</si>
  <si>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</si>
  <si>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</si>
  <si>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</si>
  <si>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</si>
  <si>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</si>
  <si>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</si>
  <si>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</si>
  <si>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</si>
  <si>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</si>
  <si>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</si>
  <si>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</si>
  <si>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</si>
  <si>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</si>
  <si>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</si>
  <si>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</si>
  <si>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</si>
  <si>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</si>
  <si>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</si>
  <si>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</si>
  <si>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</si>
  <si>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</si>
  <si>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</si>
  <si>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</si>
  <si>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</si>
  <si>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</si>
  <si>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</si>
  <si>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</si>
  <si>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</si>
  <si>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</si>
  <si>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</si>
  <si>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</si>
  <si>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</si>
  <si>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</si>
  <si>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</si>
  <si>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</si>
  <si>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</si>
  <si>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</si>
  <si>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</si>
  <si>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</si>
  <si>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</si>
  <si>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</si>
  <si>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</si>
  <si>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</si>
  <si>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</si>
  <si>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</si>
  <si>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</si>
  <si>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</si>
  <si>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</si>
  <si>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</si>
  <si>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</si>
  <si>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</si>
  <si>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</si>
  <si>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</si>
  <si>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</si>
  <si>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</si>
  <si>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</si>
  <si>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</si>
  <si>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</si>
  <si>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</si>
  <si>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</si>
  <si>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</si>
  <si>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</si>
  <si>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</si>
  <si>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</si>
  <si>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</si>
  <si>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</si>
  <si>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</si>
  <si>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</si>
  <si>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</si>
  <si>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</si>
  <si>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</si>
  <si>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</si>
  <si>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</si>
  <si>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</si>
  <si>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</si>
  <si>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</si>
  <si>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</si>
  <si>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</si>
  <si>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</si>
  <si>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</si>
  <si>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</si>
  <si>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</si>
  <si>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</si>
  <si>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</si>
  <si>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</si>
  <si>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</si>
  <si>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</si>
  <si>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</si>
  <si>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</si>
  <si>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</si>
  <si>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</si>
  <si>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</si>
  <si>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</si>
  <si>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</si>
  <si>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</si>
  <si>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</si>
  <si>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</si>
  <si>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</si>
  <si>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</si>
  <si>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</si>
  <si>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</si>
  <si>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</si>
  <si>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</si>
  <si>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</si>
  <si>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</si>
  <si>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</si>
  <si>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</si>
  <si>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</si>
  <si>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</si>
  <si>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</si>
  <si>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</si>
  <si>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</si>
  <si>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</si>
  <si>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</si>
  <si>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</si>
  <si>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</si>
  <si>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</si>
  <si>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</si>
  <si>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</si>
  <si>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</si>
  <si>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</si>
  <si>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</si>
  <si>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</si>
  <si>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</si>
  <si>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</si>
  <si>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</si>
  <si>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</si>
  <si>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</si>
  <si>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</si>
  <si>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</si>
  <si>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</si>
  <si>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</si>
  <si>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</si>
  <si>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</si>
  <si>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</si>
  <si>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</si>
  <si>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</si>
  <si>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</si>
  <si>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</si>
  <si>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</si>
  <si>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</si>
  <si>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</si>
  <si>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</si>
  <si>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</si>
  <si>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</si>
  <si>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</si>
  <si>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</si>
  <si>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</si>
  <si>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</si>
  <si>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</si>
  <si>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</si>
  <si>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</si>
  <si>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</si>
  <si>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</si>
  <si>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</si>
  <si>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</si>
  <si>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</si>
  <si>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</si>
  <si>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</si>
  <si>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</si>
  <si>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</si>
  <si>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</si>
  <si>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</si>
  <si>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</si>
  <si>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</si>
  <si>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</si>
  <si>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</si>
  <si>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</si>
  <si>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</si>
  <si>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</si>
  <si>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</si>
  <si>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</si>
  <si>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</si>
  <si>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</si>
  <si>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</si>
  <si>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</si>
  <si>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</si>
  <si>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</si>
  <si>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</si>
  <si>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</si>
  <si>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</si>
  <si>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</si>
  <si>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</si>
  <si>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</si>
  <si>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</si>
  <si>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</si>
  <si>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</si>
  <si>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</si>
  <si>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</si>
  <si>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</si>
  <si>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</si>
  <si>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</si>
  <si>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</si>
  <si>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</si>
  <si>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</si>
  <si>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</si>
  <si>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</si>
  <si>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</si>
  <si>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</si>
  <si>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</si>
  <si>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</si>
  <si>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</si>
  <si>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</si>
  <si>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</si>
  <si>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</si>
  <si>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</si>
  <si>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</si>
  <si>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</si>
  <si>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</si>
  <si>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</si>
  <si>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</si>
  <si>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</si>
  <si>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</si>
  <si>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</si>
  <si>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</si>
  <si>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</si>
  <si>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</si>
  <si>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</si>
  <si>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</si>
  <si>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</si>
  <si>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</si>
  <si>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</si>
  <si>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</si>
  <si>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</si>
  <si>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</si>
  <si>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</si>
  <si>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</si>
  <si>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</si>
  <si>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</si>
  <si>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</si>
  <si>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</si>
  <si>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</si>
  <si>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</si>
  <si>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</si>
  <si>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</si>
  <si>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</si>
  <si>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</si>
  <si>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</si>
  <si>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</si>
  <si>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</si>
  <si>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</si>
  <si>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</si>
  <si>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</si>
  <si>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</si>
  <si>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</si>
  <si>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</si>
  <si>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</si>
  <si>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</si>
  <si>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</si>
  <si>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</si>
  <si>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</si>
  <si>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</si>
  <si>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</si>
  <si>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</si>
  <si>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</si>
  <si>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</si>
  <si>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</si>
  <si>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</si>
  <si>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</si>
  <si>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</si>
  <si>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</si>
  <si>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</si>
  <si>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</si>
  <si>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</si>
  <si>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</si>
  <si>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</si>
  <si>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</si>
  <si>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</si>
  <si>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</si>
  <si>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</si>
  <si>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</si>
  <si>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</si>
  <si>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</si>
  <si>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</si>
  <si>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</si>
  <si>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</si>
  <si>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</si>
  <si>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</si>
  <si>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</si>
  <si>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</si>
  <si>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</si>
  <si>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</si>
  <si>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</si>
  <si>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</si>
  <si>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</si>
  <si>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</si>
  <si>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</si>
  <si>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</si>
  <si>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</si>
  <si>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</si>
  <si>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</si>
  <si>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</si>
  <si>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</si>
  <si>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</si>
  <si>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</si>
  <si>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</si>
  <si>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</si>
  <si>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</si>
  <si>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</si>
  <si>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</si>
  <si>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</si>
  <si>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</si>
  <si>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</si>
  <si>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</si>
  <si>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</si>
  <si>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</si>
  <si>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</si>
  <si>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</si>
  <si>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</si>
  <si>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</si>
  <si>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</si>
  <si>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</si>
  <si>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</si>
  <si>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</si>
  <si>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</si>
  <si>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</si>
  <si>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</si>
  <si>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</si>
  <si>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</si>
  <si>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</si>
  <si>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</si>
  <si>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</si>
  <si>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</si>
  <si>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</si>
  <si>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</si>
  <si>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</si>
  <si>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</si>
  <si>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</si>
  <si>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</si>
  <si>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</si>
  <si>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</si>
  <si>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</si>
  <si>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</si>
  <si>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</si>
  <si>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</si>
  <si>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</si>
  <si>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</si>
  <si>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</si>
  <si>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</si>
  <si>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</si>
  <si>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</si>
  <si>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</si>
  <si>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</si>
  <si>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</si>
  <si>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</si>
  <si>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</si>
  <si>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</si>
  <si>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</si>
  <si>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</si>
  <si>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</si>
  <si>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</si>
  <si>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</si>
  <si>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</si>
  <si>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</si>
  <si>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</si>
  <si>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</si>
  <si>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</si>
  <si>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</si>
  <si>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</si>
  <si>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</si>
  <si>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</si>
  <si>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</si>
  <si>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</si>
  <si>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</si>
  <si>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</si>
  <si>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</si>
  <si>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</si>
  <si>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</si>
  <si>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</si>
  <si>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</si>
  <si>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</si>
  <si>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</si>
  <si>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</si>
  <si>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</si>
  <si>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</si>
  <si>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</si>
  <si>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</si>
  <si>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</si>
  <si>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</si>
  <si>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</si>
  <si>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</si>
  <si>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</si>
  <si>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</si>
  <si>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</si>
  <si>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</si>
  <si>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</si>
  <si>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</si>
  <si>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</si>
  <si>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</si>
  <si>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</si>
  <si>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</si>
  <si>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</si>
  <si>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</si>
  <si>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</si>
  <si>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</si>
  <si>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</si>
  <si>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</si>
  <si>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</si>
  <si>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</si>
  <si>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</si>
  <si>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</si>
  <si>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</si>
  <si>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</si>
  <si>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</si>
  <si>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</si>
  <si>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</si>
  <si>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</si>
  <si>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</si>
  <si>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</si>
  <si>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</si>
  <si>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</si>
  <si>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</si>
  <si>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</si>
  <si>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</si>
  <si>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</si>
  <si>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</si>
  <si>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</si>
  <si>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</si>
  <si>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</si>
  <si>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</si>
  <si>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</si>
  <si>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</si>
  <si>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</si>
  <si>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</si>
  <si>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</si>
  <si>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</si>
  <si>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</si>
  <si>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</si>
  <si>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</si>
  <si>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</si>
  <si>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</si>
  <si>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</si>
  <si>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</si>
  <si>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</si>
  <si>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</si>
  <si>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</si>
  <si>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</si>
  <si>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</si>
  <si>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</si>
  <si>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</si>
  <si>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</si>
  <si>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</si>
  <si>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</si>
  <si>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</si>
  <si>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</si>
  <si>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</si>
  <si>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</si>
  <si>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</si>
  <si>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</si>
  <si>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</si>
  <si>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</si>
  <si>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</si>
  <si>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</si>
  <si>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</si>
  <si>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</si>
  <si>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</si>
  <si>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</si>
  <si>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</si>
  <si>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</si>
  <si>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</si>
  <si>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</si>
  <si>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</si>
  <si>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</si>
  <si>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</si>
  <si>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</si>
  <si>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</si>
  <si>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</si>
  <si>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</si>
  <si>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</si>
  <si>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</si>
  <si>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</si>
  <si>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</si>
  <si>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</si>
  <si>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</si>
  <si>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</si>
  <si>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</si>
  <si>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</si>
  <si>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</si>
  <si>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</si>
  <si>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</si>
  <si>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</si>
  <si>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</si>
  <si>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</si>
  <si>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</si>
  <si>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</si>
  <si>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</si>
  <si>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</si>
  <si>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</si>
  <si>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</si>
  <si>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</si>
  <si>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</si>
  <si>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</si>
  <si>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</si>
  <si>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</si>
  <si>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</si>
  <si>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</si>
  <si>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</si>
  <si>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</si>
  <si>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</si>
  <si>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</si>
  <si>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</si>
  <si>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</si>
  <si>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</si>
  <si>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</si>
  <si>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</si>
  <si>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</si>
  <si>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</si>
  <si>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</si>
  <si>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</si>
  <si>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</si>
  <si>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</si>
  <si>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</si>
  <si>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</si>
  <si>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</si>
  <si>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</si>
  <si>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</si>
  <si>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</si>
  <si>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</si>
  <si>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</si>
  <si>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</si>
  <si>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</si>
  <si>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</si>
  <si>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</si>
  <si>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</si>
  <si>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</si>
  <si>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</si>
  <si>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</si>
  <si>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</si>
  <si>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</si>
  <si>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</si>
  <si>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</si>
  <si>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</si>
  <si>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</si>
  <si>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</si>
  <si>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</si>
  <si>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</si>
  <si>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</si>
  <si>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</si>
  <si>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</si>
  <si>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</si>
  <si>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</si>
  <si>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</si>
  <si>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</si>
  <si>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</si>
  <si>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</si>
  <si>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</si>
  <si>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</si>
  <si>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</si>
  <si>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</si>
  <si>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</si>
  <si>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</si>
  <si>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</si>
  <si>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</si>
  <si>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</si>
  <si>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</si>
  <si>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</si>
  <si>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</si>
  <si>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</si>
  <si>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</si>
  <si>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</si>
  <si>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</si>
  <si>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</si>
  <si>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</si>
  <si>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</si>
  <si>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</si>
  <si>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</si>
  <si>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</si>
  <si>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</si>
  <si>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</si>
  <si>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</si>
  <si>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</si>
  <si>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</si>
  <si>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</si>
  <si>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</si>
  <si>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</si>
  <si>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</si>
  <si>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</si>
  <si>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</si>
  <si>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</si>
  <si>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</si>
  <si>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</si>
  <si>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</si>
  <si>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</si>
  <si>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</si>
  <si>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</si>
  <si>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</si>
  <si>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</si>
  <si>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</si>
  <si>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</si>
  <si>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</si>
  <si>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</si>
  <si>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</si>
  <si>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</si>
  <si>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</si>
  <si>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</si>
  <si>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</si>
  <si>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</si>
  <si>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</si>
  <si>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</si>
  <si>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</si>
  <si>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</si>
  <si>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</si>
  <si>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</si>
  <si>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</si>
  <si>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</si>
  <si>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</si>
  <si>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</si>
  <si>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</si>
  <si>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</si>
  <si>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</si>
  <si>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</si>
  <si>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</si>
  <si>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</si>
  <si>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</si>
  <si>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</si>
  <si>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</si>
  <si>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</si>
  <si>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</si>
  <si>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</si>
  <si>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</si>
  <si>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</si>
  <si>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</si>
  <si>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</si>
  <si>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</si>
  <si>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</si>
  <si>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</si>
  <si>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</si>
  <si>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</si>
  <si>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</si>
  <si>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</si>
  <si>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</si>
  <si>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</si>
  <si>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</si>
  <si>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</si>
  <si>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</si>
  <si>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</si>
  <si>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</si>
  <si>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</si>
  <si>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</si>
  <si>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</si>
  <si>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</si>
  <si>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</si>
  <si>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</si>
  <si>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</si>
  <si>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</si>
  <si>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</si>
  <si>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</si>
  <si>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</si>
  <si>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</si>
  <si>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</si>
  <si>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</si>
  <si>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</si>
  <si>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</si>
  <si>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</si>
  <si>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</si>
  <si>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</si>
  <si>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</si>
  <si>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</si>
  <si>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</si>
  <si>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</si>
  <si>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</si>
  <si>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</si>
  <si>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</si>
  <si>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</si>
  <si>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</si>
  <si>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</si>
  <si>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</si>
  <si>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</si>
  <si>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</si>
  <si>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</si>
  <si>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</si>
  <si>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</si>
  <si>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</si>
  <si>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</si>
  <si>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</si>
  <si>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</si>
  <si>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</si>
  <si>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</si>
  <si>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</si>
  <si>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</si>
  <si>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</si>
  <si>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</si>
  <si>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</si>
  <si>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</si>
  <si>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</si>
  <si>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</si>
  <si>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</si>
  <si>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</si>
  <si>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</si>
  <si>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</si>
  <si>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</si>
  <si>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</si>
  <si>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</si>
  <si>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</si>
  <si>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</si>
  <si>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</si>
  <si>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</si>
  <si>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</si>
  <si>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</si>
  <si>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</si>
  <si>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</si>
  <si>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</si>
  <si>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</si>
  <si>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</si>
  <si>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</si>
  <si>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</si>
  <si>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</si>
  <si>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</si>
  <si>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</si>
  <si>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</si>
  <si>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</si>
  <si>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</si>
  <si>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</si>
  <si>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</si>
  <si>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</si>
  <si>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</si>
  <si>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</si>
  <si>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</si>
  <si>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</si>
  <si>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</si>
  <si>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</si>
  <si>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</si>
  <si>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</si>
  <si>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</si>
  <si>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</si>
  <si>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</si>
  <si>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</si>
  <si>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</si>
  <si>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</si>
  <si>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</si>
  <si>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</si>
  <si>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</si>
  <si>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</si>
  <si>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</si>
  <si>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</si>
  <si>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</si>
  <si>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</si>
  <si>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</si>
  <si>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</si>
  <si>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</si>
  <si>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</si>
  <si>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</si>
  <si>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</si>
  <si>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</si>
  <si>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</si>
  <si>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</si>
  <si>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</si>
  <si>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</si>
  <si>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</si>
  <si>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</si>
  <si>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</si>
  <si>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</si>
  <si>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</si>
  <si>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</si>
  <si>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</si>
  <si>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</si>
  <si>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</si>
  <si>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</si>
  <si>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</si>
  <si>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</si>
  <si>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</si>
  <si>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</si>
  <si>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</si>
  <si>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</si>
  <si>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</si>
  <si>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</si>
  <si>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</si>
  <si>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</si>
  <si>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</si>
  <si>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</si>
  <si>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</si>
  <si>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</si>
  <si>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</si>
  <si>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</si>
  <si>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</si>
  <si>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</si>
  <si>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</si>
  <si>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</si>
  <si>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</si>
  <si>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</si>
  <si>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</si>
  <si>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</si>
  <si>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</si>
  <si>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</si>
  <si>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</si>
  <si>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</si>
  <si>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</si>
  <si>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</si>
  <si>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</si>
  <si>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</si>
  <si>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</si>
  <si>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</si>
  <si>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</si>
  <si>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</si>
  <si>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</si>
  <si>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</si>
  <si>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</si>
  <si>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</si>
  <si>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</si>
  <si>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</si>
  <si>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</si>
  <si>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</si>
  <si>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</si>
  <si>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</si>
  <si>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</si>
  <si>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</si>
  <si>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</si>
  <si>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</si>
  <si>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</si>
  <si>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</si>
  <si>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</si>
  <si>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</si>
  <si>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</si>
  <si>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</si>
  <si>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</si>
  <si>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</si>
  <si>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</si>
  <si>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</si>
  <si>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</si>
  <si>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</si>
  <si>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</si>
  <si>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</si>
  <si>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</si>
  <si>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</si>
  <si>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</si>
  <si>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</si>
  <si>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</si>
  <si>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</si>
  <si>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</si>
  <si>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</si>
  <si>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</si>
  <si>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</si>
  <si>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</si>
  <si>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</si>
  <si>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</si>
  <si>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</si>
  <si>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</si>
  <si>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</si>
  <si>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</si>
  <si>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</si>
  <si>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</si>
  <si>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</si>
  <si>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</si>
  <si>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</si>
  <si>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</si>
  <si>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</si>
  <si>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</si>
  <si>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</si>
  <si>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</si>
  <si>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</si>
  <si>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</si>
  <si>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</si>
  <si>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</si>
  <si>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</si>
  <si>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</si>
  <si>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</si>
  <si>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</si>
  <si>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</si>
  <si>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</si>
  <si>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</si>
  <si>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</si>
  <si>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</si>
  <si>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</si>
  <si>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</si>
  <si>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</si>
  <si>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</si>
  <si>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</si>
  <si>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</si>
  <si>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</si>
  <si>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</si>
  <si>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</si>
  <si>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</si>
  <si>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</si>
  <si>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</si>
  <si>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</si>
  <si>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</si>
  <si>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</si>
  <si>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</si>
  <si>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</si>
  <si>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</si>
  <si>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</si>
  <si>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</si>
  <si>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</si>
  <si>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</si>
  <si>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</si>
  <si>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</si>
  <si>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</si>
  <si>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</si>
  <si>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</si>
  <si>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</si>
  <si>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</si>
  <si>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</si>
  <si>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</si>
  <si>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</si>
  <si>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</si>
  <si>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</si>
  <si>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</si>
  <si>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</si>
  <si>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</si>
  <si>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</si>
  <si>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</si>
  <si>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</si>
  <si>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</si>
  <si>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</si>
  <si>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</si>
  <si>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</si>
  <si>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</si>
  <si>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</si>
  <si>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</si>
  <si>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</si>
  <si>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</si>
  <si>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</si>
  <si>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</si>
  <si>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</si>
  <si>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</si>
  <si>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</si>
  <si>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</si>
  <si>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</si>
  <si>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</si>
  <si>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</si>
  <si>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</si>
  <si>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</si>
  <si>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</si>
  <si>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</si>
  <si>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</si>
  <si>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</si>
  <si>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</si>
  <si>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</si>
  <si>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</si>
  <si>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</si>
  <si>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</si>
  <si>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</si>
  <si>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</si>
  <si>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</si>
  <si>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</si>
  <si>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</si>
  <si>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</si>
  <si>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</si>
  <si>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</si>
  <si>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</si>
  <si>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</si>
  <si>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</si>
  <si>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</si>
  <si>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</si>
  <si>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</si>
  <si>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</si>
  <si>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</si>
  <si>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</si>
  <si>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</si>
  <si>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</si>
  <si>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</si>
  <si>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</si>
  <si>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</si>
  <si>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</si>
  <si>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</si>
  <si>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</si>
  <si>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</si>
  <si>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</si>
  <si>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</si>
  <si>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</si>
  <si>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</si>
  <si>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</si>
  <si>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</si>
  <si>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</si>
  <si>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</si>
  <si>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</si>
  <si>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</si>
  <si>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</si>
  <si>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</si>
  <si>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</si>
  <si>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</si>
  <si>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</si>
  <si>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</si>
  <si>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</si>
  <si>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</si>
  <si>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</si>
  <si>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</si>
  <si>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</si>
  <si>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</si>
  <si>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</si>
  <si>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</si>
  <si>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</si>
  <si>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</si>
  <si>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</si>
  <si>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</si>
  <si>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</si>
  <si>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</si>
  <si>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</si>
  <si>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</si>
  <si>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</si>
  <si>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</si>
  <si>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</si>
  <si>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</si>
  <si>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</si>
  <si>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</si>
  <si>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</si>
  <si>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</si>
  <si>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</si>
  <si>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</si>
  <si>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</si>
  <si>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</si>
  <si>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</si>
  <si>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</si>
  <si>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</si>
  <si>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</si>
  <si>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</si>
  <si>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</si>
  <si>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</si>
  <si>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</si>
  <si>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</si>
  <si>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</si>
  <si>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</si>
  <si>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</si>
  <si>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</si>
  <si>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</si>
  <si>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</si>
  <si>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</si>
  <si>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</si>
  <si>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</si>
  <si>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</si>
  <si>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</si>
  <si>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</si>
  <si>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</si>
  <si>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</si>
  <si>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</si>
  <si>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</si>
  <si>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</si>
  <si>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</si>
  <si>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</si>
  <si>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</si>
  <si>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</si>
  <si>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</si>
  <si>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</si>
  <si>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</si>
  <si>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</si>
  <si>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</si>
  <si>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</si>
  <si>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</si>
  <si>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</si>
  <si>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</si>
  <si>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</si>
  <si>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</si>
  <si>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</si>
  <si>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</si>
  <si>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</si>
  <si>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</si>
  <si>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</si>
  <si>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</si>
  <si>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</si>
  <si>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</si>
  <si>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</si>
  <si>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</si>
  <si>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</si>
  <si>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</si>
  <si>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</si>
  <si>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</si>
  <si>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</si>
  <si>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</si>
  <si>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</si>
  <si>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</si>
  <si>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</si>
  <si>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</si>
  <si>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</si>
  <si>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</si>
  <si>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</si>
  <si>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</si>
  <si>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</si>
  <si>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</si>
  <si>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</si>
  <si>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</si>
  <si>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</si>
  <si>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</si>
  <si>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</si>
  <si>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</si>
  <si>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</si>
  <si>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</si>
  <si>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</si>
  <si>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</si>
  <si>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</si>
  <si>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</si>
  <si>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</si>
  <si>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</si>
  <si>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</si>
  <si>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</si>
  <si>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</si>
  <si>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</si>
  <si>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</si>
  <si>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</si>
  <si>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</si>
  <si>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</si>
  <si>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</si>
  <si>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</si>
  <si>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</si>
  <si>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</si>
  <si>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</si>
  <si>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</si>
  <si>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</si>
  <si>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</si>
  <si>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</si>
  <si>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</si>
  <si>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</si>
  <si>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</si>
  <si>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</si>
  <si>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</si>
  <si>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</si>
  <si>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</si>
  <si>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</si>
  <si>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</si>
  <si>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</si>
  <si>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</si>
  <si>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</si>
  <si>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</si>
  <si>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</si>
  <si>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</si>
  <si>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</si>
  <si>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</si>
  <si>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</si>
  <si>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</si>
  <si>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</si>
  <si>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</si>
  <si>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</si>
  <si>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</si>
  <si>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</si>
  <si>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</si>
  <si>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</si>
  <si>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</si>
  <si>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</si>
  <si>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</si>
  <si>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</si>
  <si>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</si>
  <si>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</si>
  <si>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</si>
  <si>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</si>
  <si>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</si>
  <si>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</si>
  <si>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</si>
  <si>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</si>
  <si>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</si>
  <si>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</si>
  <si>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</si>
  <si>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</si>
  <si>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</si>
  <si>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</si>
  <si>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</si>
  <si>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</si>
  <si>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</si>
  <si>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</si>
  <si>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</si>
  <si>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</si>
  <si>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</si>
  <si>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</si>
  <si>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</si>
  <si>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</si>
  <si>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</si>
  <si>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</si>
  <si>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</si>
  <si>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</si>
  <si>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</si>
  <si>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</si>
  <si>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</si>
  <si>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</si>
  <si>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</si>
  <si>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</si>
  <si>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</si>
  <si>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</si>
  <si>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</si>
  <si>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</si>
  <si>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</si>
  <si>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</si>
  <si>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</si>
  <si>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</si>
  <si>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</si>
  <si>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</si>
  <si>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</si>
  <si>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</si>
  <si>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</si>
  <si>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</si>
  <si>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</si>
  <si>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</si>
  <si>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</si>
  <si>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</si>
  <si>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</si>
  <si>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</si>
  <si>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</si>
  <si>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</si>
  <si>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</si>
  <si>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</si>
  <si>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</si>
  <si>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</si>
  <si>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</si>
  <si>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</si>
  <si>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</si>
  <si>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</si>
  <si>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</si>
  <si>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</si>
  <si>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</si>
  <si>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</si>
  <si>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</si>
  <si>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</si>
  <si>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</si>
  <si>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</si>
  <si>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</si>
  <si>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</si>
  <si>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</si>
  <si>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</si>
  <si>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</si>
  <si>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</si>
  <si>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</si>
  <si>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</si>
  <si>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</si>
  <si>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</si>
  <si>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</si>
  <si>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</si>
  <si>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</si>
  <si>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</si>
  <si>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</si>
  <si>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</si>
  <si>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</si>
  <si>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</si>
  <si>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</si>
  <si>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</si>
  <si>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</si>
  <si>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</si>
  <si>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</si>
  <si>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</si>
  <si>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</si>
  <si>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</si>
  <si>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</si>
  <si>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</si>
  <si>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</si>
  <si>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</si>
  <si>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</si>
  <si>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</si>
  <si>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</si>
  <si>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</si>
  <si>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</si>
  <si>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</si>
  <si>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</si>
  <si>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</si>
  <si>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</si>
  <si>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</si>
  <si>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</si>
  <si>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</si>
  <si>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</si>
  <si>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</si>
  <si>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</si>
  <si>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</si>
  <si>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</si>
  <si>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</si>
  <si>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</si>
  <si>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</si>
  <si>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</si>
  <si>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</si>
  <si>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</si>
  <si>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</si>
  <si>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</si>
  <si>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</si>
  <si>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</si>
  <si>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</si>
  <si>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</si>
  <si>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</si>
  <si>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</si>
  <si>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</si>
  <si>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</si>
  <si>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</si>
  <si>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</si>
  <si>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</si>
  <si>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</si>
  <si>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</si>
  <si>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</si>
  <si>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</si>
  <si>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</si>
  <si>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</si>
  <si>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</si>
  <si>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</si>
  <si>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</si>
  <si>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</si>
  <si>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</si>
  <si>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</si>
  <si>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</si>
  <si>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</si>
  <si>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</si>
  <si>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</si>
  <si>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</si>
  <si>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</si>
  <si>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</si>
  <si>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</si>
  <si>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</si>
  <si>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</si>
  <si>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</si>
  <si>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</si>
  <si>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</si>
  <si>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</si>
  <si>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</si>
  <si>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</si>
  <si>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</si>
  <si>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</si>
  <si>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</si>
  <si>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</si>
  <si>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</si>
  <si>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</si>
  <si>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</si>
  <si>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</si>
  <si>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</si>
  <si>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</si>
  <si>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</si>
  <si>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</si>
  <si>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</si>
  <si>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</si>
  <si>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</si>
  <si>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</si>
  <si>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</si>
  <si>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</si>
  <si>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</si>
  <si>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</si>
  <si>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</si>
  <si>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</si>
  <si>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</si>
  <si>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</si>
  <si>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</si>
  <si>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</si>
  <si>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</si>
  <si>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</si>
  <si>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</si>
  <si>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</si>
  <si>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</si>
  <si>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</si>
  <si>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</si>
  <si>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</si>
  <si>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</si>
  <si>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</si>
  <si>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</si>
  <si>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</si>
  <si>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</si>
  <si>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</si>
  <si>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</si>
  <si>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</si>
  <si>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</si>
  <si>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</si>
  <si>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</si>
  <si>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</si>
  <si>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</si>
  <si>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</si>
  <si>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</si>
  <si>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</si>
  <si>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</si>
  <si>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</si>
  <si>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</si>
  <si>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</si>
  <si>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</si>
  <si>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</si>
  <si>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</si>
  <si>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</si>
  <si>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</si>
  <si>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</si>
  <si>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</si>
  <si>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</si>
  <si>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</si>
  <si>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</si>
  <si>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</si>
  <si>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</si>
  <si>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</si>
  <si>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</si>
  <si>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</si>
  <si>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</si>
  <si>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</si>
  <si>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</si>
  <si>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</si>
  <si>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</si>
  <si>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</si>
  <si>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</si>
  <si>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</si>
  <si>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</si>
  <si>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</si>
  <si>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</si>
  <si>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</si>
  <si>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</si>
  <si>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</si>
  <si>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</si>
  <si>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</si>
  <si>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</si>
  <si>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</si>
  <si>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</si>
  <si>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</si>
  <si>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</si>
  <si>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</si>
  <si>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</si>
  <si>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</si>
  <si>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</si>
  <si>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</si>
  <si>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</si>
  <si>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</si>
  <si>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</si>
  <si>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</si>
  <si>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</si>
  <si>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</si>
  <si>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</si>
  <si>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</si>
  <si>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</si>
  <si>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</si>
  <si>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</si>
  <si>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</si>
  <si>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</si>
  <si>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</si>
  <si>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</si>
  <si>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</si>
  <si>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</si>
  <si>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</si>
  <si>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</si>
  <si>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</si>
  <si>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</si>
  <si>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</si>
  <si>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</si>
  <si>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</si>
  <si>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</si>
  <si>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</si>
  <si>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</si>
  <si>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</si>
  <si>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</si>
  <si>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</si>
  <si>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</si>
  <si>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</si>
  <si>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</si>
  <si>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</si>
  <si>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</si>
  <si>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</si>
  <si>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</si>
  <si>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</si>
  <si>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</si>
  <si>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</si>
  <si>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</si>
  <si>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</si>
  <si>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</si>
  <si>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</si>
  <si>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</si>
  <si>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</si>
  <si>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</si>
  <si>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</si>
  <si>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</si>
  <si>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</si>
  <si>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</si>
  <si>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</si>
  <si>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</si>
  <si>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</si>
  <si>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</si>
  <si>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</si>
  <si>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</si>
  <si>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</si>
  <si>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</si>
  <si>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</si>
  <si>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</si>
  <si>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</si>
  <si>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</si>
  <si>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</si>
  <si>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</si>
  <si>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</si>
  <si>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</si>
  <si>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</si>
  <si>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</si>
  <si>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</si>
  <si>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</si>
  <si>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</si>
  <si>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</si>
  <si>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</si>
  <si>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</si>
  <si>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</si>
  <si>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</si>
  <si>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</si>
  <si>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</si>
  <si>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</si>
  <si>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</si>
  <si>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</si>
  <si>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</si>
  <si>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</si>
  <si>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</si>
  <si>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</si>
  <si>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</si>
  <si>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</si>
  <si>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</si>
  <si>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</si>
  <si>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</si>
  <si>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</si>
  <si>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</si>
  <si>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</si>
  <si>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</si>
  <si>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</si>
  <si>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</si>
  <si>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</si>
  <si>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</si>
  <si>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</si>
  <si>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</si>
  <si>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</si>
  <si>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</si>
  <si>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</si>
  <si>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</si>
  <si>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</si>
  <si>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</si>
  <si>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</si>
  <si>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</si>
  <si>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</si>
  <si>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</si>
  <si>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</si>
  <si>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</si>
  <si>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</si>
  <si>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</si>
  <si>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</si>
  <si>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</si>
  <si>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</si>
  <si>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</si>
  <si>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</si>
  <si>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</si>
  <si>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</si>
  <si>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</si>
  <si>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</si>
  <si>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</si>
  <si>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</si>
  <si>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</si>
  <si>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</si>
  <si>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</si>
  <si>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</si>
  <si>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</si>
  <si>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</si>
  <si>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</si>
  <si>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</si>
  <si>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</si>
  <si>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</si>
  <si>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</si>
  <si>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</si>
  <si>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</si>
  <si>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</si>
  <si>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</si>
  <si>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</si>
  <si>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</si>
  <si>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</si>
  <si>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</si>
  <si>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</si>
  <si>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</si>
  <si>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</si>
  <si>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</si>
  <si>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</si>
  <si>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</si>
  <si>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</si>
  <si>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</si>
  <si>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</si>
  <si>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</si>
  <si>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</si>
  <si>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</si>
  <si>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</si>
  <si>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</si>
  <si>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</si>
  <si>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</si>
  <si>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</si>
  <si>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</si>
  <si>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</si>
  <si>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</si>
  <si>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</si>
  <si>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</si>
  <si>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</si>
  <si>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</si>
  <si>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</si>
  <si>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</si>
  <si>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</si>
  <si>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</si>
  <si>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</si>
  <si>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</si>
  <si>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</si>
  <si>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</si>
  <si>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</si>
  <si>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</si>
  <si>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</si>
  <si>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</si>
  <si>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</si>
  <si>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</si>
  <si>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</si>
  <si>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</si>
  <si>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</si>
  <si>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</si>
  <si>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</si>
  <si>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</si>
  <si>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</si>
  <si>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</si>
  <si>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</si>
  <si>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</si>
  <si>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</si>
  <si>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</si>
  <si>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</si>
  <si>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</si>
  <si>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</si>
  <si>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</si>
  <si>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</si>
  <si>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</si>
  <si>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</si>
  <si>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</si>
  <si>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</si>
  <si>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</si>
  <si>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</si>
  <si>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</si>
  <si>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</si>
  <si>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</si>
  <si>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</si>
  <si>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</si>
  <si>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</si>
  <si>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</si>
  <si>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</si>
  <si>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</si>
  <si>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</si>
  <si>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</si>
  <si>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</si>
  <si>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</si>
  <si>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</si>
  <si>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</si>
  <si>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</si>
  <si>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</si>
  <si>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</si>
  <si>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</si>
  <si>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</si>
  <si>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</si>
  <si>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</si>
  <si>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</si>
  <si>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</si>
  <si>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</si>
  <si>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</si>
  <si>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</si>
  <si>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</si>
  <si>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</si>
  <si>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</si>
  <si>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</si>
  <si>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</si>
  <si>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</si>
  <si>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</si>
  <si>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</si>
  <si>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</si>
  <si>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</si>
  <si>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</si>
  <si>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</si>
  <si>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</si>
  <si>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</si>
  <si>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</si>
  <si>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</si>
  <si>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</si>
  <si>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</si>
  <si>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</si>
  <si>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</si>
  <si>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</si>
  <si>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</si>
  <si>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</si>
  <si>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</si>
  <si>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</si>
  <si>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</si>
  <si>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</si>
  <si>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</si>
  <si>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</si>
  <si>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</si>
  <si>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</si>
  <si>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</si>
  <si>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</si>
  <si>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</si>
  <si>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</si>
  <si>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</si>
  <si>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</si>
  <si>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</si>
  <si>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</si>
  <si>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</si>
  <si>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</si>
  <si>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</si>
  <si>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</si>
  <si>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</si>
  <si>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</si>
  <si>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</si>
  <si>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</si>
  <si>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</si>
  <si>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</si>
  <si>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</si>
  <si>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</si>
  <si>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</si>
  <si>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</si>
  <si>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</si>
  <si>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</si>
  <si>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</si>
  <si>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</si>
  <si>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</si>
  <si>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</si>
  <si>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</si>
  <si>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</si>
  <si>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</si>
  <si>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</si>
  <si>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</si>
  <si>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</si>
  <si>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</si>
  <si>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</si>
  <si>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</si>
  <si>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</si>
  <si>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</si>
  <si>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</si>
  <si>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</si>
  <si>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</si>
  <si>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</si>
  <si>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</si>
  <si>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</si>
  <si>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</si>
  <si>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</si>
  <si>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</si>
  <si>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</si>
  <si>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</si>
  <si>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</si>
  <si>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</si>
  <si>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</si>
  <si>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</si>
  <si>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</si>
  <si>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</si>
  <si>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</si>
  <si>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</si>
  <si>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</si>
  <si>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</si>
  <si>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</si>
  <si>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</si>
  <si>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</si>
  <si>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</si>
  <si>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</si>
  <si>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</si>
  <si>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</si>
  <si>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</si>
  <si>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</si>
  <si>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</si>
  <si>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</si>
  <si>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</si>
  <si>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</si>
  <si>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</si>
  <si>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</si>
  <si>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</si>
  <si>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</si>
  <si>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</si>
  <si>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</si>
  <si>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</si>
  <si>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</si>
  <si>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</si>
  <si>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</si>
  <si>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</si>
  <si>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</si>
  <si>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</si>
  <si>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</si>
  <si>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</si>
  <si>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</si>
  <si>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</si>
  <si>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</si>
  <si>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</si>
  <si>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</si>
  <si>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</si>
  <si>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</si>
  <si>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</si>
  <si>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</si>
  <si>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</si>
  <si>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</si>
  <si>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</si>
  <si>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</si>
  <si>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</si>
  <si>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</si>
  <si>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</si>
  <si>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</si>
  <si>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</si>
  <si>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</si>
  <si>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</si>
  <si>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</si>
  <si>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</si>
  <si>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</si>
  <si>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</si>
  <si>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</si>
  <si>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</si>
  <si>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</si>
  <si>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</si>
  <si>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</si>
  <si>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</si>
  <si>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</si>
  <si>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</si>
  <si>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</si>
  <si>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</si>
  <si>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</si>
  <si>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</si>
  <si>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</si>
  <si>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</si>
  <si>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</si>
  <si>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</si>
  <si>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</si>
  <si>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</si>
  <si>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</si>
  <si>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</si>
  <si>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</si>
  <si>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</si>
  <si>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</si>
  <si>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</si>
  <si>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</si>
  <si>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</si>
  <si>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</si>
  <si>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</si>
  <si>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</si>
  <si>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</si>
  <si>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</si>
  <si>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</si>
  <si>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</si>
  <si>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</si>
  <si>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</si>
  <si>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</si>
  <si>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</si>
  <si>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</si>
  <si>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</si>
  <si>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</si>
  <si>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</si>
  <si>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</si>
  <si>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</si>
  <si>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</si>
  <si>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</si>
  <si>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</si>
  <si>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</si>
  <si>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</si>
  <si>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</si>
  <si>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</si>
  <si>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</si>
  <si>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</si>
  <si>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</si>
  <si>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</si>
  <si>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</si>
  <si>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</si>
  <si>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</si>
  <si>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</si>
  <si>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</si>
  <si>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</si>
  <si>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</si>
  <si>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</si>
  <si>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</si>
  <si>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</si>
  <si>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</si>
  <si>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</si>
  <si>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</si>
  <si>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</si>
  <si>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</si>
  <si>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</si>
  <si>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</si>
  <si>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</si>
  <si>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</si>
  <si>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</si>
  <si>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</si>
  <si>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</si>
  <si>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</si>
  <si>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</si>
  <si>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</si>
  <si>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</si>
  <si>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</si>
  <si>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</si>
  <si>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</si>
  <si>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</si>
  <si>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</si>
  <si>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</si>
  <si>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</si>
  <si>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</si>
  <si>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</si>
  <si>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</si>
  <si>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</si>
  <si>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</si>
  <si>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</si>
  <si>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</si>
  <si>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</si>
  <si>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</si>
  <si>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</si>
  <si>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</si>
  <si>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</si>
  <si>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</si>
  <si>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</si>
  <si>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</si>
  <si>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</si>
  <si>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</si>
  <si>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</si>
  <si>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</si>
  <si>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</si>
  <si>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</si>
  <si>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</si>
  <si>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</si>
  <si>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</si>
  <si>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</si>
  <si>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</si>
  <si>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</si>
  <si>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</si>
  <si>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</si>
  <si>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</si>
  <si>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</si>
  <si>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</si>
  <si>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</si>
  <si>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</si>
  <si>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</si>
  <si>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</si>
  <si>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</si>
  <si>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</si>
  <si>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</si>
  <si>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</si>
  <si>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</si>
  <si>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</si>
  <si>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</si>
  <si>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</si>
  <si>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</si>
  <si>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</si>
  <si>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</si>
  <si>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</si>
  <si>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</si>
  <si>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</si>
  <si>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</si>
  <si>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</si>
  <si>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</si>
  <si>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</si>
  <si>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</si>
  <si>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</si>
  <si>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</si>
  <si>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</si>
  <si>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</si>
  <si>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</si>
  <si>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</si>
  <si>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</si>
  <si>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</si>
  <si>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</si>
  <si>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</si>
  <si>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</si>
  <si>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</si>
  <si>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</si>
  <si>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</si>
  <si>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</si>
  <si>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</si>
  <si>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</si>
  <si>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</si>
  <si>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</si>
  <si>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</si>
  <si>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</si>
  <si>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</si>
  <si>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</si>
  <si>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</si>
  <si>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</si>
  <si>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</si>
  <si>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</si>
  <si>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</si>
  <si>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</si>
  <si>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</si>
  <si>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</si>
  <si>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</si>
  <si>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</si>
  <si>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</si>
  <si>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</si>
  <si>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</si>
  <si>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</si>
  <si>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</si>
  <si>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</si>
  <si>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</si>
  <si>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</si>
  <si>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</si>
  <si>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</si>
  <si>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</si>
  <si>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</si>
  <si>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</si>
  <si>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</si>
  <si>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</si>
  <si>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</si>
  <si>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</si>
  <si>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</si>
  <si>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</si>
  <si>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</si>
  <si>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</si>
  <si>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</si>
  <si>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</si>
  <si>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</si>
  <si>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</si>
  <si>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</si>
  <si>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</si>
  <si>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</si>
  <si>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</si>
  <si>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</si>
  <si>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</si>
  <si>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</si>
  <si>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</si>
  <si>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</si>
  <si>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</si>
  <si>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</si>
  <si>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</si>
  <si>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</si>
  <si>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</si>
  <si>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</si>
  <si>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</si>
  <si>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</si>
  <si>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</si>
  <si>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</si>
  <si>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</si>
  <si>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</si>
  <si>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</si>
  <si>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</si>
  <si>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</si>
  <si>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</si>
  <si>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</si>
  <si>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</si>
  <si>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</si>
  <si>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</si>
  <si>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</si>
  <si>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</si>
  <si>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</si>
  <si>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</si>
  <si>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</si>
  <si>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</si>
  <si>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</si>
  <si>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</si>
  <si>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</si>
  <si>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</si>
  <si>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</si>
  <si>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</si>
  <si>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</si>
  <si>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</si>
  <si>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</si>
  <si>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</si>
  <si>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</si>
  <si>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</si>
  <si>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</si>
  <si>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</si>
  <si>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</si>
  <si>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</si>
  <si>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</si>
  <si>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</si>
  <si>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</si>
  <si>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</si>
  <si>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</si>
  <si>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</si>
  <si>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</si>
  <si>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</si>
  <si>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</si>
  <si>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</si>
  <si>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</si>
  <si>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</si>
  <si>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</si>
  <si>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</si>
  <si>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</si>
  <si>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</si>
  <si>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</si>
  <si>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</si>
  <si>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</si>
  <si>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</si>
  <si>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</si>
  <si>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</si>
  <si>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</si>
  <si>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</si>
  <si>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</si>
  <si>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</si>
  <si>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</si>
  <si>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</si>
  <si>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</si>
  <si>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</si>
  <si>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</si>
  <si>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</si>
  <si>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</si>
  <si>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</si>
  <si>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</si>
  <si>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</si>
  <si>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</si>
  <si>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</si>
  <si>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</si>
  <si>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</si>
  <si>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</si>
  <si>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</si>
  <si>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</si>
  <si>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</si>
  <si>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</si>
  <si>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</si>
  <si>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</si>
  <si>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</si>
  <si>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</si>
  <si>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</si>
  <si>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</si>
  <si>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</si>
  <si>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</si>
  <si>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</si>
  <si>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</si>
  <si>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</si>
  <si>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</si>
  <si>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</si>
  <si>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</si>
  <si>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</si>
  <si>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</si>
  <si>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</si>
  <si>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</si>
  <si>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</si>
  <si>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</si>
  <si>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</si>
  <si>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</si>
  <si>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</si>
  <si>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</si>
  <si>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</si>
  <si>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</si>
  <si>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</si>
  <si>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</si>
  <si>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</si>
  <si>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</si>
  <si>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</si>
  <si>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</si>
  <si>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</si>
  <si>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</si>
  <si>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</si>
  <si>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</si>
  <si>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</si>
  <si>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</si>
  <si>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</si>
  <si>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</si>
  <si>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</si>
  <si>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</si>
  <si>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</si>
  <si>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</si>
  <si>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</si>
  <si>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</si>
  <si>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</si>
  <si>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</si>
  <si>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</si>
  <si>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</si>
  <si>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</si>
  <si>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</si>
  <si>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</si>
  <si>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</si>
  <si>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</si>
  <si>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</si>
  <si>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</si>
  <si>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</si>
  <si>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</si>
  <si>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</si>
  <si>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</si>
  <si>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</si>
  <si>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</si>
  <si>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</si>
  <si>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</si>
  <si>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</si>
  <si>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</si>
  <si>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</si>
  <si>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</si>
  <si>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</si>
  <si>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</si>
  <si>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</si>
  <si>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</si>
  <si>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</si>
  <si>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</si>
  <si>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</si>
  <si>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</si>
  <si>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</si>
  <si>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</si>
  <si>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</si>
  <si>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</si>
  <si>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</si>
  <si>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</si>
  <si>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</si>
  <si>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</si>
  <si>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</si>
  <si>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</si>
  <si>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</si>
  <si>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</si>
  <si>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</si>
  <si>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</si>
  <si>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</si>
  <si>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</si>
  <si>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</si>
  <si>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</si>
  <si>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</si>
  <si>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</si>
  <si>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</si>
  <si>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</si>
  <si>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</si>
  <si>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</si>
  <si>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</si>
  <si>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</si>
  <si>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</si>
  <si>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</si>
  <si>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</si>
  <si>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</si>
  <si>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</si>
  <si>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</si>
  <si>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</si>
  <si>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</si>
  <si>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</si>
  <si>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</si>
  <si>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</si>
  <si>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</si>
  <si>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</si>
  <si>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</si>
  <si>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</si>
  <si>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</si>
  <si>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</si>
  <si>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</si>
  <si>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</si>
  <si>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</si>
  <si>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</si>
  <si>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</si>
  <si>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</si>
  <si>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</si>
  <si>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</si>
  <si>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</si>
  <si>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</si>
  <si>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</si>
  <si>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</si>
  <si>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</si>
  <si>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</si>
  <si>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</si>
  <si>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</si>
  <si>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</si>
  <si>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</si>
  <si>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</si>
  <si>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</si>
  <si>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</si>
  <si>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</si>
  <si>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</si>
  <si>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</si>
  <si>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</si>
  <si>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</si>
  <si>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</si>
  <si>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</si>
  <si>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</si>
  <si>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</si>
  <si>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</si>
  <si>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</si>
  <si>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</si>
  <si>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</si>
  <si>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</si>
  <si>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</si>
  <si>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</si>
  <si>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</si>
  <si>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</si>
  <si>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</si>
  <si>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</si>
  <si>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</si>
  <si>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</si>
  <si>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</si>
  <si>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</si>
  <si>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</si>
  <si>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</si>
  <si>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</si>
  <si>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</si>
  <si>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</si>
  <si>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</si>
  <si>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</si>
  <si>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</si>
  <si>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</si>
  <si>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</si>
  <si>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</si>
  <si>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</si>
  <si>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</si>
  <si>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</si>
  <si>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</si>
  <si>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</si>
  <si>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</si>
  <si>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</si>
  <si>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</si>
  <si>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</si>
  <si>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</si>
  <si>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</si>
  <si>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</si>
  <si>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</si>
  <si>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</si>
  <si>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</si>
  <si>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</si>
  <si>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</si>
  <si>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</si>
  <si>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</si>
  <si>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</si>
  <si>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</si>
  <si>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</si>
  <si>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</si>
  <si>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</si>
  <si>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</si>
  <si>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</si>
  <si>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</si>
  <si>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</si>
  <si>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</si>
  <si>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</si>
  <si>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</si>
  <si>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</si>
  <si>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</si>
  <si>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</si>
  <si>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</si>
  <si>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</si>
  <si>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</si>
  <si>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</si>
  <si>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</si>
  <si>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</si>
  <si>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</si>
  <si>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</si>
  <si>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</si>
  <si>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</si>
  <si>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</si>
  <si>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</si>
  <si>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</si>
  <si>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</si>
  <si>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</si>
  <si>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</si>
  <si>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</si>
  <si>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</si>
  <si>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</si>
  <si>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</si>
  <si>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</si>
  <si>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</si>
  <si>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</si>
  <si>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</si>
  <si>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</si>
  <si>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</si>
  <si>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</si>
  <si>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</si>
  <si>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</si>
  <si>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</si>
  <si>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</si>
  <si>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</si>
  <si>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</si>
  <si>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</si>
  <si>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</si>
  <si>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</si>
  <si>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</si>
  <si>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</si>
  <si>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</si>
  <si>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</si>
  <si>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</si>
  <si>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</si>
  <si>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</si>
  <si>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</si>
  <si>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</si>
  <si>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</si>
  <si>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</si>
  <si>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</si>
  <si>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</si>
  <si>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</si>
  <si>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</si>
  <si>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</si>
  <si>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</si>
  <si>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</si>
  <si>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</si>
  <si>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</si>
  <si>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</si>
  <si>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</si>
  <si>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</si>
  <si>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</si>
  <si>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</si>
  <si>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</si>
  <si>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</si>
  <si>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</si>
  <si>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</si>
  <si>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</si>
  <si>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</si>
  <si>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</si>
  <si>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</si>
  <si>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</si>
  <si>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</si>
  <si>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</si>
  <si>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</si>
  <si>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</si>
  <si>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</si>
  <si>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</si>
  <si>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</si>
  <si>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</si>
  <si>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</si>
  <si>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</si>
  <si>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</si>
  <si>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</si>
  <si>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</si>
  <si>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</si>
  <si>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</si>
  <si>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</si>
  <si>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</si>
  <si>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</si>
  <si>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</si>
  <si>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</si>
  <si>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</si>
  <si>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</si>
  <si>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</si>
  <si>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</si>
  <si>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</si>
  <si>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</si>
  <si>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</si>
  <si>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</si>
  <si>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</si>
  <si>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</si>
  <si>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</si>
  <si>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</si>
  <si>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</si>
  <si>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</si>
  <si>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</si>
  <si>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</si>
  <si>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</si>
  <si>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</si>
  <si>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</si>
  <si>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</si>
  <si>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</si>
  <si>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</si>
  <si>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</si>
  <si>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</si>
  <si>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</si>
  <si>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</si>
  <si>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</si>
  <si>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</si>
  <si>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</si>
  <si>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</si>
  <si>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</si>
  <si>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</si>
  <si>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</si>
  <si>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</si>
  <si>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</si>
  <si>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</si>
  <si>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</si>
  <si>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</si>
  <si>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</si>
  <si>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</si>
  <si>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</si>
  <si>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</si>
  <si>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</si>
  <si>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</si>
  <si>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</si>
  <si>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</si>
  <si>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</si>
  <si>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</si>
  <si>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</si>
  <si>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</si>
  <si>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</si>
  <si>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</si>
  <si>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</si>
  <si>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</si>
  <si>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</si>
  <si>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</si>
  <si>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</si>
  <si>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</si>
  <si>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</si>
  <si>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</si>
  <si>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</si>
  <si>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</si>
  <si>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</si>
  <si>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</si>
  <si>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</si>
  <si>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</si>
  <si>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</si>
  <si>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</si>
  <si>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</si>
  <si>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</si>
  <si>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</si>
  <si>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</si>
  <si>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</si>
  <si>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</si>
  <si>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</si>
  <si>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</si>
  <si>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</si>
  <si>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</si>
  <si>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</si>
  <si>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</si>
  <si>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</si>
  <si>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</si>
  <si>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</si>
  <si>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</si>
  <si>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</si>
  <si>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</si>
  <si>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</si>
  <si>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</si>
  <si>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</si>
  <si>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</si>
  <si>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</si>
  <si>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</si>
  <si>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</si>
  <si>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</si>
  <si>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</si>
  <si>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</si>
  <si>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</si>
  <si>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</si>
  <si>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</si>
  <si>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</si>
  <si>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</si>
  <si>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</si>
  <si>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</si>
  <si>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</si>
  <si>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</si>
  <si>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</si>
  <si>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</si>
  <si>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</si>
  <si>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</si>
  <si>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</si>
  <si>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</si>
  <si>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</si>
  <si>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</si>
  <si>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</si>
  <si>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</si>
  <si>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</si>
  <si>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</si>
  <si>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</si>
  <si>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</si>
  <si>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</si>
  <si>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</si>
  <si>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</si>
  <si>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</si>
  <si>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</si>
  <si>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</si>
  <si>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</si>
  <si>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</si>
  <si>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</si>
  <si>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</si>
  <si>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</si>
  <si>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</si>
  <si>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</si>
  <si>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</si>
  <si>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</si>
  <si>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</si>
  <si>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</si>
  <si>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</si>
  <si>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</si>
  <si>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</si>
  <si>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</si>
  <si>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</si>
  <si>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</si>
  <si>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</si>
  <si>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</si>
  <si>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</si>
  <si>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</si>
  <si>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</si>
  <si>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</si>
  <si>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</si>
  <si>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</si>
  <si>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</si>
  <si>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</si>
  <si>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</si>
  <si>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</si>
  <si>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</si>
  <si>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</si>
  <si>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</si>
  <si>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</si>
  <si>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</si>
  <si>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</si>
  <si>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</si>
  <si>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</si>
  <si>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</si>
  <si>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</si>
  <si>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</si>
  <si>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</si>
  <si>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</si>
  <si>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</si>
  <si>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</si>
  <si>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</si>
  <si>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</si>
  <si>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</si>
  <si>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</si>
  <si>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</si>
  <si>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</si>
  <si>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</si>
  <si>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</si>
  <si>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</si>
  <si>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</si>
  <si>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</si>
  <si>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</si>
  <si>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</si>
  <si>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</si>
  <si>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</si>
  <si>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</si>
  <si>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</si>
  <si>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</si>
  <si>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</si>
  <si>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</si>
  <si>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</si>
  <si>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</si>
  <si>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</si>
  <si>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</si>
  <si>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</si>
  <si>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</si>
  <si>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</si>
  <si>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</si>
  <si>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</si>
  <si>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</si>
  <si>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</si>
  <si>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</si>
  <si>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</si>
  <si>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</si>
  <si>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</si>
  <si>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</si>
  <si>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</si>
  <si>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</si>
  <si>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</si>
  <si>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</si>
  <si>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</si>
  <si>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</si>
  <si>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</si>
  <si>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</si>
  <si>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</si>
  <si>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</si>
  <si>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</si>
  <si>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</si>
  <si>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</si>
  <si>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</si>
  <si>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</si>
  <si>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</si>
  <si>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</si>
  <si>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</si>
  <si>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</si>
  <si>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</si>
  <si>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</si>
  <si>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</si>
  <si>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</si>
  <si>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</si>
  <si>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</si>
  <si>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</si>
  <si>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</si>
  <si>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</si>
  <si>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</si>
  <si>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</si>
  <si>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</si>
  <si>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</si>
  <si>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</si>
  <si>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</si>
  <si>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</si>
  <si>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</si>
  <si>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</si>
  <si>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</si>
  <si>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</si>
  <si>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</si>
  <si>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</si>
  <si>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</si>
  <si>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</si>
  <si>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</si>
  <si>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</si>
  <si>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</si>
  <si>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</si>
  <si>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</si>
  <si>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</si>
  <si>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</si>
  <si>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</si>
  <si>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</si>
  <si>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</si>
  <si>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</si>
  <si>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</si>
  <si>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</si>
  <si>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</si>
  <si>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</si>
  <si>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</si>
  <si>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</si>
  <si>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</si>
  <si>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</si>
  <si>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</si>
  <si>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</si>
  <si>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</si>
  <si>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</si>
  <si>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</si>
  <si>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</si>
  <si>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</si>
  <si>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</si>
  <si>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</si>
  <si>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</si>
  <si>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</si>
  <si>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</si>
  <si>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</si>
  <si>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</si>
  <si>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</si>
  <si>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</si>
  <si>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</si>
  <si>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</si>
  <si>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</si>
  <si>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</si>
  <si>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</si>
  <si>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</si>
  <si>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</si>
  <si>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</si>
  <si>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</si>
  <si>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</si>
  <si>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</si>
  <si>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</si>
  <si>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</si>
  <si>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</si>
  <si>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</si>
  <si>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</si>
  <si>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</si>
  <si>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</si>
  <si>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</si>
  <si>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</si>
  <si>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</si>
  <si>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</si>
  <si>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</si>
  <si>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</si>
  <si>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</si>
  <si>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</si>
  <si>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</si>
  <si>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</si>
  <si>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</si>
  <si>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</si>
  <si>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</si>
  <si>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</si>
  <si>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</si>
  <si>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</si>
  <si>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</si>
  <si>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</si>
  <si>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</si>
  <si>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</si>
  <si>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</si>
  <si>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</si>
  <si>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</si>
  <si>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</si>
  <si>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</si>
  <si>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</si>
  <si>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</si>
  <si>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</si>
  <si>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</si>
  <si>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</si>
  <si>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</si>
  <si>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</si>
  <si>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</si>
  <si>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</si>
  <si>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</si>
  <si>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</si>
  <si>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</si>
  <si>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</si>
  <si>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</si>
  <si>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</si>
  <si>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</si>
  <si>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</si>
  <si>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</si>
  <si>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</si>
  <si>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</si>
  <si>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</si>
  <si>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</si>
  <si>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</si>
  <si>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</si>
  <si>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</si>
  <si>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</si>
  <si>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</si>
  <si>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</si>
  <si>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</si>
  <si>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</si>
  <si>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</si>
  <si>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</si>
  <si>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</si>
  <si>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</si>
  <si>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</si>
  <si>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</si>
  <si>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</si>
  <si>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</si>
  <si>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</si>
  <si>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</si>
  <si>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</si>
  <si>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</si>
  <si>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</si>
  <si>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</si>
  <si>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</si>
  <si>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</si>
  <si>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</si>
  <si>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</si>
  <si>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</si>
  <si>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</si>
  <si>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</si>
  <si>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</si>
  <si>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</si>
  <si>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</si>
  <si>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</si>
  <si>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</si>
  <si>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</si>
  <si>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</si>
  <si>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</si>
  <si>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</si>
  <si>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</si>
  <si>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</si>
  <si>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</si>
  <si>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</si>
  <si>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</si>
  <si>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</si>
  <si>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</si>
  <si>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</si>
  <si>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</si>
  <si>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</si>
  <si>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</si>
  <si>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</si>
  <si>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</si>
  <si>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</si>
  <si>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</si>
  <si>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</si>
  <si>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</si>
  <si>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</si>
  <si>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</si>
  <si>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</si>
  <si>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</si>
  <si>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</si>
  <si>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</si>
  <si>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</si>
  <si>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</si>
  <si>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</si>
  <si>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</si>
  <si>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</si>
  <si>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</si>
  <si>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</si>
  <si>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</si>
  <si>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</si>
  <si>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</si>
  <si>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</si>
  <si>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</si>
  <si>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</si>
  <si>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</si>
  <si>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</si>
  <si>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</si>
  <si>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</si>
  <si>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</si>
  <si>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</si>
  <si>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</si>
  <si>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</si>
  <si>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</si>
  <si>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</si>
  <si>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</si>
  <si>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</si>
  <si>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</si>
  <si>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</si>
  <si>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</si>
  <si>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</si>
  <si>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</si>
  <si>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</si>
  <si>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</si>
  <si>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</si>
  <si>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</si>
  <si>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</si>
  <si>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</si>
  <si>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</si>
  <si>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</si>
  <si>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</si>
  <si>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</si>
  <si>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</si>
  <si>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</si>
  <si>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</si>
  <si>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</si>
  <si>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</si>
  <si>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</si>
  <si>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</si>
  <si>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</si>
  <si>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</si>
  <si>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</si>
  <si>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</si>
  <si>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</si>
  <si>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</si>
  <si>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</si>
  <si>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</si>
  <si>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</si>
  <si>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</si>
  <si>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</si>
  <si>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</si>
  <si>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</si>
  <si>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</si>
  <si>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</si>
  <si>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</si>
  <si>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</si>
  <si>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</si>
  <si>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</si>
  <si>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</si>
  <si>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</si>
  <si>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</si>
  <si>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</si>
  <si>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</si>
  <si>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</si>
  <si>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</si>
  <si>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</si>
  <si>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</si>
  <si>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</si>
  <si>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</si>
  <si>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</si>
  <si>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</si>
  <si>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</si>
  <si>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</si>
  <si>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</si>
  <si>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</si>
  <si>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</si>
  <si>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</si>
  <si>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</si>
  <si>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</si>
  <si>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</si>
  <si>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</si>
  <si>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</si>
  <si>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</si>
  <si>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</si>
  <si>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</si>
  <si>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</si>
  <si>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</si>
  <si>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</si>
  <si>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</si>
  <si>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</si>
  <si>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</si>
  <si>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</si>
  <si>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</si>
  <si>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</si>
  <si>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</si>
  <si>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</si>
  <si>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</si>
  <si>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</si>
  <si>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</si>
  <si>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</si>
  <si>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</si>
  <si>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</si>
  <si>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</si>
  <si>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</si>
  <si>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</si>
  <si>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</si>
  <si>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</si>
  <si>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</si>
  <si>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</si>
  <si>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</si>
  <si>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</si>
  <si>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</si>
  <si>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</si>
  <si>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</si>
  <si>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</si>
  <si>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</si>
  <si>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</si>
  <si>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</si>
  <si>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</si>
  <si>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</si>
  <si>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</si>
  <si>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</si>
  <si>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</si>
  <si>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</si>
  <si>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</si>
  <si>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</si>
  <si>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</si>
  <si>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</si>
  <si>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</si>
  <si>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</si>
  <si>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</si>
  <si>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</si>
  <si>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</si>
  <si>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</si>
  <si>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</si>
  <si>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</si>
  <si>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</si>
  <si>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</si>
  <si>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</si>
  <si>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</si>
  <si>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</si>
  <si>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</si>
  <si>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</si>
  <si>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</si>
  <si>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</si>
  <si>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</si>
  <si>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</si>
  <si>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</si>
  <si>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</si>
  <si>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</si>
  <si>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</si>
  <si>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</si>
  <si>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</si>
  <si>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</si>
  <si>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</si>
  <si>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</si>
  <si>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</si>
  <si>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</si>
  <si>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</si>
  <si>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</si>
  <si>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</si>
  <si>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</si>
  <si>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</si>
  <si>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</si>
  <si>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</si>
  <si>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</si>
  <si>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</si>
  <si>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</si>
  <si>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</si>
  <si>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</si>
  <si>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</si>
  <si>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</si>
  <si>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</si>
  <si>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</si>
  <si>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</si>
  <si>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</si>
  <si>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</si>
  <si>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</si>
  <si>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</si>
  <si>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</si>
  <si>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</si>
  <si>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</si>
  <si>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</si>
  <si>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</si>
  <si>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</si>
  <si>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</si>
  <si>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</si>
  <si>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</si>
  <si>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</si>
  <si>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</si>
  <si>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</si>
  <si>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</si>
  <si>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</si>
  <si>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</si>
  <si>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</si>
  <si>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</si>
  <si>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</si>
  <si>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</si>
  <si>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</si>
  <si>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</si>
  <si>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</si>
  <si>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</si>
  <si>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</si>
  <si>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</si>
  <si>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</si>
  <si>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</si>
  <si>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</si>
  <si>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</si>
  <si>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</si>
  <si>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</si>
  <si>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</si>
  <si>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</si>
  <si>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</si>
  <si>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</si>
  <si>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</si>
  <si>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</si>
  <si>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</si>
  <si>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</si>
  <si>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</si>
  <si>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</si>
  <si>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</si>
  <si>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</si>
  <si>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</si>
  <si>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</si>
  <si>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</si>
  <si>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</si>
  <si>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</si>
  <si>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</si>
  <si>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</si>
  <si>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</si>
  <si>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</si>
  <si>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</si>
  <si>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</si>
  <si>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</si>
  <si>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</si>
  <si>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</si>
  <si>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</si>
  <si>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</si>
  <si>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</si>
  <si>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</si>
  <si>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</si>
  <si>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</si>
  <si>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</si>
  <si>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</si>
  <si>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</si>
  <si>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</si>
  <si>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</si>
  <si>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</si>
  <si>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</si>
  <si>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</si>
  <si>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</si>
  <si>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</si>
  <si>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</si>
  <si>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</si>
  <si>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</si>
  <si>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</si>
  <si>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</si>
  <si>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</si>
  <si>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</si>
  <si>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</si>
  <si>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</si>
  <si>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</si>
  <si>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</si>
  <si>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</si>
  <si>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</si>
  <si>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</si>
  <si>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</si>
  <si>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</si>
  <si>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</si>
  <si>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</si>
  <si>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</si>
  <si>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</si>
  <si>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</si>
  <si>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</si>
  <si>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</si>
  <si>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</si>
  <si>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</si>
  <si>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</si>
  <si>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</si>
  <si>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</si>
  <si>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</si>
  <si>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</si>
  <si>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</si>
  <si>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</si>
  <si>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</si>
  <si>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</si>
  <si>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</si>
  <si>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</si>
  <si>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</si>
  <si>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</si>
  <si>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</si>
  <si>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</si>
  <si>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</si>
  <si>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</si>
  <si>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</si>
  <si>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</si>
  <si>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</si>
  <si>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</si>
  <si>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</si>
  <si>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</si>
  <si>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</si>
  <si>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</si>
  <si>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</si>
  <si>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</si>
  <si>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</si>
  <si>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</si>
  <si>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</si>
  <si>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</si>
  <si>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</si>
  <si>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</si>
  <si>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</si>
  <si>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</si>
  <si>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</si>
  <si>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</si>
  <si>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</si>
  <si>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</si>
  <si>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</si>
  <si>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</si>
  <si>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</si>
  <si>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</si>
  <si>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</si>
  <si>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</si>
  <si>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</si>
  <si>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</si>
  <si>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</si>
  <si>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</si>
  <si>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</si>
  <si>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</si>
  <si>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</si>
  <si>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</si>
  <si>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</si>
  <si>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</si>
  <si>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</si>
  <si>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</si>
  <si>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</si>
  <si>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</si>
  <si>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</si>
  <si>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</si>
  <si>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</si>
  <si>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</si>
  <si>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</si>
  <si>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</si>
  <si>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</si>
  <si>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</si>
  <si>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</si>
  <si>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</si>
  <si>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</si>
  <si>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</si>
  <si>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</si>
  <si>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</si>
  <si>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</si>
  <si>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</si>
  <si>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</si>
  <si>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</si>
  <si>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</si>
  <si>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</si>
  <si>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</si>
  <si>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</si>
  <si>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</si>
  <si>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</si>
  <si>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</si>
  <si>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</si>
  <si>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</si>
  <si>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</si>
  <si>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</si>
  <si>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</si>
  <si>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</si>
  <si>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</si>
  <si>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</si>
  <si>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</si>
  <si>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</si>
  <si>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</si>
  <si>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</si>
  <si>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</si>
  <si>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</si>
  <si>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</si>
  <si>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</si>
  <si>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</si>
  <si>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</si>
  <si>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</si>
  <si>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</si>
  <si>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</si>
  <si>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</si>
  <si>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</si>
  <si>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</si>
  <si>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</si>
  <si>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</si>
  <si>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</si>
  <si>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</si>
  <si>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</si>
  <si>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</si>
  <si>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</si>
  <si>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</si>
  <si>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</si>
  <si>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</si>
  <si>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</si>
  <si>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</si>
  <si>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</si>
  <si>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</si>
  <si>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</si>
  <si>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</si>
  <si>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</si>
  <si>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</si>
  <si>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</si>
  <si>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</si>
  <si>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</si>
  <si>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</si>
  <si>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</si>
  <si>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</si>
  <si>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</si>
  <si>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</si>
  <si>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</si>
  <si>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</si>
  <si>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</si>
  <si>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</si>
  <si>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</si>
  <si>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</si>
  <si>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</si>
  <si>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</si>
  <si>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</si>
  <si>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</si>
  <si>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</si>
  <si>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</si>
  <si>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</si>
  <si>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</si>
  <si>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</si>
  <si>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</si>
  <si>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</si>
  <si>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</si>
  <si>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</si>
  <si>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</si>
  <si>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</si>
  <si>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</si>
  <si>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</si>
  <si>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</si>
  <si>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</si>
  <si>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</si>
  <si>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</si>
  <si>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</si>
  <si>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</si>
  <si>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</si>
  <si>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</si>
  <si>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</si>
  <si>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</si>
  <si>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</si>
  <si>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</si>
  <si>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</si>
  <si>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</si>
  <si>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</si>
  <si>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</si>
  <si>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</si>
  <si>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</si>
  <si>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</si>
  <si>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</si>
  <si>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</si>
  <si>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</si>
  <si>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</si>
  <si>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</si>
  <si>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</si>
  <si>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</si>
  <si>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</si>
  <si>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</si>
  <si>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</si>
  <si>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</si>
  <si>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</si>
  <si>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</si>
  <si>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</si>
  <si>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</si>
  <si>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</si>
  <si>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</si>
  <si>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</si>
  <si>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</si>
  <si>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</si>
  <si>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</si>
  <si>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</si>
  <si>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</si>
  <si>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</si>
  <si>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</si>
  <si>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</si>
  <si>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</si>
  <si>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</si>
  <si>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</si>
  <si>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</si>
  <si>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</si>
  <si>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</si>
  <si>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</si>
  <si>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</si>
  <si>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</si>
  <si>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</si>
  <si>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</si>
  <si>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</si>
  <si>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</si>
  <si>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</si>
  <si>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</si>
  <si>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</si>
  <si>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</si>
  <si>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</si>
  <si>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</si>
  <si>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</si>
  <si>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</si>
  <si>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</si>
  <si>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</si>
  <si>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</si>
  <si>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</si>
  <si>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</si>
  <si>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</si>
  <si>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</si>
  <si>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</si>
  <si>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</si>
  <si>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</si>
  <si>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</si>
  <si>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</si>
  <si>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</si>
  <si>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</si>
  <si>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</si>
  <si>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</si>
  <si>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</si>
  <si>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</si>
  <si>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</si>
  <si>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</si>
  <si>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</si>
  <si>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</si>
  <si>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</si>
  <si>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</si>
  <si>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</si>
  <si>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</si>
  <si>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</si>
  <si>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</si>
  <si>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</si>
  <si>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</si>
  <si>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</si>
  <si>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</si>
  <si>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</si>
  <si>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</si>
  <si>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</si>
  <si>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</si>
  <si>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</si>
  <si>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</si>
  <si>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</si>
  <si>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</si>
  <si>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</si>
  <si>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</si>
  <si>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</si>
  <si>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</si>
  <si>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</si>
  <si>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</si>
  <si>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</si>
  <si>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</si>
  <si>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</si>
  <si>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</si>
  <si>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</si>
  <si>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</si>
  <si>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</si>
  <si>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</si>
  <si>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</si>
  <si>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</si>
  <si>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</si>
  <si>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</si>
  <si>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</si>
  <si>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</si>
  <si>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</si>
  <si>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</si>
  <si>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</si>
  <si>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</si>
  <si>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</si>
  <si>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</si>
  <si>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</si>
  <si>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</si>
  <si>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</si>
  <si>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</si>
  <si>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</si>
  <si>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</si>
  <si>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</si>
  <si>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</si>
  <si>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</si>
  <si>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</si>
  <si>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</si>
  <si>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</si>
  <si>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</si>
  <si>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</si>
  <si>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</si>
  <si>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</si>
  <si>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</si>
  <si>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</si>
  <si>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</si>
  <si>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</si>
  <si>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</si>
  <si>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</si>
  <si>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</si>
  <si>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</si>
  <si>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</si>
  <si>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</si>
  <si>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</si>
  <si>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</si>
  <si>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</si>
  <si>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</si>
  <si>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</si>
  <si>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</si>
  <si>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</si>
  <si>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</si>
  <si>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</si>
  <si>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</si>
  <si>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</si>
  <si>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</si>
  <si>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</si>
  <si>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</si>
  <si>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</si>
  <si>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</si>
  <si>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</si>
  <si>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</si>
  <si>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</si>
  <si>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</si>
  <si>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</si>
  <si>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</si>
  <si>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</si>
  <si>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</si>
  <si>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</si>
  <si>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</si>
  <si>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</si>
  <si>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</si>
  <si>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</si>
  <si>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</si>
  <si>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</si>
  <si>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</si>
  <si>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</si>
  <si>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</si>
  <si>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</si>
  <si>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</si>
  <si>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</si>
  <si>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</si>
  <si>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</si>
  <si>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</si>
  <si>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</si>
  <si>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</si>
  <si>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</si>
  <si>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</si>
  <si>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</si>
  <si>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</si>
  <si>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</si>
  <si>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</si>
  <si>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</si>
  <si>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</si>
  <si>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</si>
  <si>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</si>
  <si>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</si>
  <si>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</si>
  <si>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</si>
  <si>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</si>
  <si>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</si>
  <si>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</si>
  <si>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</si>
  <si>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</si>
  <si>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</si>
  <si>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</si>
  <si>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</si>
  <si>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</si>
  <si>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</si>
  <si>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</si>
  <si>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</si>
  <si>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</si>
  <si>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</si>
  <si>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</si>
  <si>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</si>
  <si>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</si>
  <si>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</si>
  <si>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</si>
  <si>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</si>
  <si>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</si>
  <si>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</si>
  <si>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</si>
  <si>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</si>
  <si>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</si>
  <si>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</si>
  <si>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</si>
  <si>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</si>
  <si>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</si>
  <si>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</si>
  <si>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</si>
  <si>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</si>
  <si>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</si>
  <si>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</si>
  <si>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</si>
  <si>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</si>
  <si>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</si>
  <si>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</si>
  <si>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</si>
  <si>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</si>
  <si>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</si>
  <si>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</si>
  <si>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</si>
  <si>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</si>
  <si>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</si>
  <si>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</si>
  <si>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</si>
  <si>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</si>
  <si>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</si>
  <si>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</si>
  <si>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</si>
  <si>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</si>
  <si>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</si>
  <si>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</si>
  <si>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</si>
  <si>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</si>
  <si>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</si>
  <si>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</si>
  <si>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</si>
  <si>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</si>
  <si>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</si>
  <si>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</si>
  <si>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</si>
  <si>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</si>
  <si>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</si>
  <si>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</si>
  <si>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</si>
  <si>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</si>
  <si>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</si>
  <si>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</si>
  <si>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</si>
  <si>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</si>
  <si>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</si>
  <si>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</si>
  <si>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</si>
  <si>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</si>
  <si>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</si>
  <si>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</si>
  <si>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</si>
  <si>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</si>
  <si>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</si>
  <si>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</si>
  <si>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</si>
  <si>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</si>
  <si>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</si>
  <si>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</si>
  <si>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</si>
  <si>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</si>
  <si>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</si>
  <si>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</si>
  <si>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</si>
  <si>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</si>
  <si>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</si>
  <si>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</si>
  <si>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</si>
  <si>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</si>
  <si>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</si>
  <si>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</si>
  <si>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</si>
  <si>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</si>
  <si>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</si>
  <si>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</si>
  <si>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</si>
  <si>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</si>
  <si>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</si>
  <si>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</si>
  <si>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</si>
  <si>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</si>
  <si>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</si>
  <si>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</si>
  <si>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</si>
  <si>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</si>
  <si>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</si>
  <si>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</si>
  <si>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</si>
  <si>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</si>
  <si>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</si>
  <si>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</si>
  <si>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</si>
  <si>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</si>
  <si>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</si>
  <si>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</si>
  <si>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</si>
  <si>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</si>
  <si>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</si>
  <si>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</si>
  <si>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</si>
  <si>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</si>
  <si>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</si>
  <si>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</si>
  <si>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</si>
  <si>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</si>
  <si>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</si>
  <si>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</si>
  <si>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</si>
  <si>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</si>
  <si>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</si>
  <si>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</si>
  <si>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</si>
  <si>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</si>
  <si>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</si>
  <si>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</si>
  <si>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</si>
  <si>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</si>
  <si>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</si>
  <si>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</si>
  <si>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</si>
  <si>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</si>
  <si>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</si>
  <si>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</si>
  <si>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</si>
  <si>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</si>
  <si>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</si>
  <si>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</si>
  <si>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</si>
  <si>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</si>
  <si>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</si>
  <si>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</si>
  <si>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</si>
  <si>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</si>
  <si>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</si>
  <si>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</si>
  <si>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</si>
  <si>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</si>
  <si>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</si>
  <si>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</si>
  <si>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</si>
  <si>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</si>
  <si>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</si>
  <si>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</si>
  <si>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</si>
  <si>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</si>
  <si>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</si>
  <si>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</si>
  <si>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</si>
  <si>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</si>
  <si>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</si>
  <si>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</si>
  <si>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</si>
  <si>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</si>
  <si>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</si>
  <si>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</si>
  <si>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</si>
  <si>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</si>
  <si>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</si>
  <si>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</si>
  <si>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</si>
  <si>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</si>
  <si>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</si>
  <si>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</si>
  <si>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</si>
  <si>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</si>
  <si>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</si>
  <si>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</si>
  <si>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</si>
  <si>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</si>
  <si>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</si>
  <si>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</si>
  <si>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</si>
  <si>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</si>
  <si>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</si>
  <si>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</si>
  <si>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</si>
  <si>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</si>
  <si>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</si>
  <si>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</si>
  <si>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</si>
  <si>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</si>
  <si>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</si>
  <si>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</si>
  <si>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</si>
  <si>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</si>
  <si>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</si>
  <si>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</si>
  <si>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</si>
  <si>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</si>
  <si>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</si>
  <si>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</si>
  <si>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</si>
  <si>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</si>
  <si>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</si>
  <si>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</si>
  <si>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</si>
  <si>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</si>
  <si>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</si>
  <si>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</si>
  <si>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</si>
  <si>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</si>
  <si>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</si>
  <si>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</si>
  <si>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</si>
  <si>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</si>
  <si>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</si>
  <si>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</si>
  <si>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</si>
  <si>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</si>
  <si>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</si>
  <si>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</si>
  <si>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</si>
  <si>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</si>
  <si>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</si>
  <si>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</si>
  <si>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</si>
  <si>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</si>
  <si>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</si>
  <si>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</si>
  <si>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</si>
  <si>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</si>
  <si>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</si>
  <si>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</si>
  <si>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</si>
  <si>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</si>
  <si>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</si>
  <si>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</si>
  <si>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</si>
  <si>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</si>
  <si>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</si>
  <si>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</si>
  <si>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</si>
  <si>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</si>
  <si>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</si>
  <si>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</si>
  <si>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</si>
  <si>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</si>
  <si>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</si>
  <si>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</si>
  <si>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</si>
  <si>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</si>
  <si>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</si>
  <si>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</si>
  <si>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</si>
  <si>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</si>
  <si>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</si>
  <si>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</si>
  <si>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</si>
  <si>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</si>
  <si>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</si>
  <si>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</si>
  <si>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</si>
  <si>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</si>
  <si>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</si>
  <si>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</si>
  <si>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</si>
  <si>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</si>
  <si>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</si>
  <si>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</si>
  <si>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</si>
  <si>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</si>
  <si>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</si>
  <si>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</si>
  <si>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</si>
  <si>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</si>
  <si>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</si>
  <si>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</si>
  <si>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</si>
  <si>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</si>
  <si>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</si>
  <si>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</si>
  <si>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</si>
  <si>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</si>
  <si>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</si>
  <si>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</si>
  <si>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</si>
  <si>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</si>
  <si>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</si>
  <si>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</si>
  <si>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</si>
  <si>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</si>
  <si>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</si>
  <si>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</si>
  <si>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</si>
  <si>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</si>
  <si>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</si>
  <si>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</si>
  <si>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</si>
  <si>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</si>
  <si>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</si>
  <si>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</si>
  <si>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</si>
  <si>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</si>
  <si>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</si>
  <si>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</si>
  <si>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</si>
  <si>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</si>
  <si>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</si>
  <si>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</si>
  <si>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</si>
  <si>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</si>
  <si>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</si>
  <si>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</si>
  <si>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</si>
  <si>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</si>
  <si>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</si>
  <si>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</si>
  <si>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</si>
  <si>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</si>
  <si>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</si>
  <si>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</si>
  <si>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</si>
  <si>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</si>
  <si>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</si>
  <si>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</si>
  <si>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</si>
  <si>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</si>
  <si>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</si>
  <si>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</si>
  <si>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</si>
  <si>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</si>
  <si>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</si>
  <si>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</si>
  <si>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</si>
  <si>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</si>
  <si>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</si>
  <si>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</si>
  <si>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</si>
  <si>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</si>
  <si>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</si>
  <si>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</si>
  <si>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</si>
  <si>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</si>
  <si>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</si>
  <si>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</si>
  <si>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</si>
  <si>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</si>
  <si>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</si>
  <si>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</si>
  <si>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</si>
  <si>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</si>
  <si>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</si>
  <si>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</si>
  <si>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</si>
  <si>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</si>
  <si>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</si>
  <si>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</si>
  <si>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</si>
  <si>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</si>
  <si>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</si>
  <si>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</si>
  <si>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</si>
  <si>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</si>
  <si>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</si>
  <si>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</si>
  <si>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</si>
  <si>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</si>
  <si>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</si>
  <si>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</si>
  <si>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</si>
  <si>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</si>
  <si>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</si>
  <si>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</si>
  <si>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</si>
  <si>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</si>
  <si>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</si>
  <si>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</si>
  <si>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</si>
  <si>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</si>
  <si>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</si>
  <si>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</si>
  <si>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</si>
  <si>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</si>
  <si>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</si>
  <si>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</si>
  <si>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</si>
  <si>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</si>
  <si>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</si>
  <si>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</si>
  <si>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</si>
  <si>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</si>
  <si>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</si>
  <si>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</si>
  <si>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</si>
  <si>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</si>
  <si>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</si>
  <si>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</si>
  <si>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</si>
  <si>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</si>
  <si>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</si>
  <si>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</si>
  <si>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</si>
  <si>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</si>
  <si>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</si>
  <si>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</si>
  <si>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</si>
  <si>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</si>
  <si>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</si>
  <si>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</si>
  <si>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</si>
  <si>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</si>
  <si>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</si>
  <si>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</si>
  <si>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</si>
  <si>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</si>
  <si>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</si>
  <si>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</si>
  <si>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</si>
  <si>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</si>
  <si>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</si>
  <si>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</si>
  <si>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</si>
  <si>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</si>
  <si>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</si>
  <si>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</si>
  <si>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</si>
  <si>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</si>
  <si>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</si>
  <si>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</si>
  <si>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</si>
  <si>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</si>
  <si>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</si>
  <si>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</si>
  <si>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</si>
  <si>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</si>
  <si>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</si>
  <si>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</si>
  <si>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</si>
  <si>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</si>
  <si>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</si>
  <si>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</si>
  <si>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</si>
  <si>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</si>
  <si>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</si>
  <si>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</si>
  <si>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</si>
  <si>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</si>
  <si>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</si>
  <si>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</si>
  <si>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</si>
  <si>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</si>
  <si>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</si>
  <si>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</si>
  <si>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</si>
  <si>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</si>
  <si>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</si>
  <si>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</si>
  <si>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</si>
  <si>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</si>
  <si>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</si>
  <si>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</si>
  <si>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</si>
  <si>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</si>
  <si>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</si>
  <si>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</si>
  <si>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</si>
  <si>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</si>
  <si>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</si>
  <si>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</si>
  <si>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</si>
  <si>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</si>
  <si>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</si>
  <si>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</si>
  <si>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</si>
  <si>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</si>
  <si>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</si>
  <si>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</si>
  <si>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</si>
  <si>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</si>
  <si>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</si>
  <si>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</si>
  <si>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</si>
  <si>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</si>
  <si>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</si>
  <si>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</si>
  <si>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</si>
  <si>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</si>
  <si>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</si>
  <si>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</si>
  <si>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</si>
  <si>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</si>
  <si>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</si>
  <si>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</si>
  <si>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</si>
  <si>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</si>
  <si>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</si>
  <si>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</si>
  <si>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</si>
  <si>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</si>
  <si>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</si>
  <si>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</si>
  <si>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</si>
  <si>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</si>
  <si>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</si>
  <si>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</si>
  <si>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</si>
  <si>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</si>
  <si>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</si>
  <si>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</si>
  <si>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</si>
  <si>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</si>
  <si>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</si>
  <si>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</si>
  <si>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</si>
  <si>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</si>
  <si>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</si>
  <si>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</si>
  <si>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</si>
  <si>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</si>
  <si>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</si>
  <si>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</si>
  <si>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</si>
  <si>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</si>
  <si>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</si>
  <si>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</si>
  <si>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</si>
  <si>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</si>
  <si>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</si>
  <si>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</si>
  <si>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</si>
  <si>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</si>
  <si>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</si>
  <si>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</si>
  <si>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</si>
  <si>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</si>
  <si>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</si>
  <si>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</si>
  <si>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</si>
  <si>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</si>
  <si>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</si>
  <si>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</si>
  <si>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</si>
  <si>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</si>
  <si>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</si>
  <si>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</si>
  <si>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</si>
  <si>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</si>
  <si>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</si>
  <si>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</si>
  <si>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</si>
  <si>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</si>
  <si>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</si>
  <si>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</si>
  <si>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</si>
  <si>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</si>
  <si>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</si>
  <si>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</si>
  <si>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</si>
  <si>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</si>
  <si>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</si>
  <si>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</si>
  <si>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</si>
  <si>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</si>
  <si>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</si>
  <si>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</si>
  <si>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</si>
  <si>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</si>
  <si>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</si>
  <si>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</si>
  <si>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</si>
  <si>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</si>
  <si>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</si>
  <si>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</si>
  <si>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</si>
  <si>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</si>
  <si>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</si>
  <si>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</si>
  <si>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</si>
  <si>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</si>
  <si>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</si>
  <si>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</si>
  <si>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</si>
  <si>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</si>
  <si>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</si>
  <si>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</si>
  <si>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</si>
  <si>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</si>
  <si>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</si>
  <si>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</si>
  <si>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</si>
  <si>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</si>
  <si>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</si>
  <si>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</si>
  <si>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</si>
  <si>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</si>
  <si>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</si>
  <si>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</si>
  <si>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</si>
  <si>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</si>
  <si>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</si>
  <si>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</si>
  <si>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</si>
  <si>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</si>
  <si>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</si>
  <si>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</si>
  <si>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</si>
  <si>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</si>
  <si>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</si>
  <si>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</si>
  <si>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</si>
  <si>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</si>
  <si>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</si>
  <si>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</si>
  <si>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</si>
  <si>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</si>
  <si>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</si>
  <si>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</si>
  <si>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</si>
  <si>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</si>
  <si>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</si>
  <si>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</si>
  <si>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</si>
  <si>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</si>
  <si>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</si>
  <si>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</si>
  <si>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</si>
  <si>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</si>
  <si>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</si>
  <si>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</si>
  <si>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</si>
  <si>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</si>
  <si>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</si>
  <si>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</si>
  <si>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</si>
  <si>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</si>
  <si>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</si>
  <si>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</si>
  <si>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</si>
  <si>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</si>
  <si>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</si>
  <si>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</si>
  <si>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</si>
  <si>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</si>
  <si>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</si>
  <si>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</si>
  <si>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</si>
  <si>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</si>
  <si>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</si>
  <si>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</si>
  <si>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</si>
  <si>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</si>
  <si>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</si>
  <si>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</si>
  <si>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</si>
  <si>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</si>
  <si>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</si>
  <si>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</si>
  <si>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</si>
  <si>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</si>
  <si>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</si>
  <si>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</si>
  <si>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</si>
  <si>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</si>
  <si>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</si>
  <si>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</si>
  <si>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</si>
  <si>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</si>
  <si>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</si>
  <si>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</si>
  <si>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</si>
  <si>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</si>
  <si>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</si>
  <si>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</si>
  <si>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</si>
  <si>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</si>
  <si>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</si>
  <si>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</si>
  <si>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</si>
  <si>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</si>
  <si>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</si>
  <si>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</si>
  <si>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</si>
  <si>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</si>
  <si>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</si>
  <si>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</si>
  <si>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</si>
  <si>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</si>
  <si>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</si>
  <si>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</si>
  <si>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</si>
  <si>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</si>
  <si>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</si>
  <si>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</si>
  <si>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</si>
  <si>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</si>
  <si>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</si>
  <si>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</si>
  <si>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</si>
  <si>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</si>
  <si>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</si>
  <si>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</si>
  <si>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</si>
  <si>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</si>
  <si>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</si>
  <si>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</si>
  <si>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</si>
  <si>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</si>
  <si>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</si>
  <si>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</si>
  <si>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</si>
  <si>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</si>
  <si>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</si>
  <si>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</si>
  <si>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</si>
  <si>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</si>
  <si>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</si>
  <si>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</si>
  <si>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</si>
  <si>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</si>
  <si>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</si>
  <si>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</si>
  <si>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</si>
  <si>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</si>
  <si>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</si>
  <si>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</si>
  <si>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</si>
  <si>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</si>
  <si>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</si>
  <si>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</si>
  <si>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</si>
  <si>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</si>
  <si>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</si>
  <si>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</si>
  <si>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</si>
  <si>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</si>
  <si>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</si>
  <si>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</si>
  <si>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</si>
  <si>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</si>
  <si>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</si>
  <si>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</si>
  <si>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</si>
  <si>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</si>
  <si>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</si>
  <si>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</si>
  <si>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</si>
  <si>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</si>
  <si>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</si>
  <si>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</si>
  <si>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</si>
  <si>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</si>
  <si>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</si>
  <si>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</si>
  <si>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</si>
  <si>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</si>
  <si>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</si>
  <si>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</si>
  <si>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</si>
  <si>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</si>
  <si>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</si>
  <si>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</si>
  <si>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</si>
  <si>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</si>
  <si>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</si>
  <si>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</si>
  <si>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</si>
  <si>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</si>
  <si>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</si>
  <si>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</si>
  <si>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</si>
  <si>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</si>
  <si>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</si>
  <si>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</si>
  <si>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</si>
  <si>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</si>
  <si>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</si>
  <si>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</si>
  <si>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</si>
  <si>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</si>
  <si>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</si>
  <si>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</si>
  <si>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</si>
  <si>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</si>
  <si>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</si>
  <si>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</si>
  <si>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</si>
  <si>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</si>
  <si>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</si>
  <si>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</si>
  <si>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</si>
  <si>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</si>
  <si>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</si>
  <si>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</si>
  <si>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</si>
  <si>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</si>
  <si>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</si>
  <si>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</si>
  <si>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</si>
  <si>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</si>
  <si>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</si>
  <si>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</si>
  <si>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</si>
  <si>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</si>
  <si>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</si>
  <si>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</si>
  <si>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</si>
  <si>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</si>
  <si>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</si>
  <si>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</si>
  <si>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</si>
  <si>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</si>
  <si>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</si>
  <si>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</si>
  <si>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</si>
  <si>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</si>
  <si>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</si>
  <si>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</si>
  <si>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</si>
  <si>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</si>
  <si>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</si>
  <si>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</si>
  <si>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</si>
  <si>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</si>
  <si>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</si>
  <si>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</si>
  <si>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</si>
  <si>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</si>
  <si>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</si>
  <si>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</si>
  <si>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</si>
  <si>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</si>
  <si>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</si>
  <si>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</si>
  <si>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</si>
  <si>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</si>
  <si>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</si>
  <si>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</si>
  <si>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</si>
  <si>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</si>
  <si>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</si>
  <si>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</si>
  <si>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</si>
  <si>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</si>
  <si>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</si>
  <si>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</si>
  <si>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</si>
  <si>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</si>
  <si>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</si>
  <si>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</si>
  <si>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</si>
  <si>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</si>
  <si>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</si>
  <si>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</si>
  <si>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</si>
  <si>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</si>
  <si>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</si>
  <si>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</si>
  <si>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</si>
  <si>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</si>
  <si>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</si>
  <si>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</si>
  <si>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</si>
  <si>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</si>
  <si>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</si>
  <si>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</si>
  <si>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</si>
  <si>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</si>
  <si>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</si>
  <si>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</si>
  <si>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</si>
  <si>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</si>
  <si>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</si>
  <si>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</si>
  <si>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</si>
  <si>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</si>
  <si>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</si>
  <si>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</si>
  <si>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</si>
  <si>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</si>
  <si>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</si>
  <si>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</si>
  <si>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</si>
  <si>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</si>
  <si>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</si>
  <si>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</si>
  <si>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</si>
  <si>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</si>
  <si>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</si>
  <si>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</si>
  <si>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</si>
  <si>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</si>
  <si>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</si>
  <si>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</si>
  <si>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</si>
  <si>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</si>
  <si>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</si>
  <si>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</si>
  <si>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</si>
  <si>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</si>
  <si>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</si>
  <si>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</si>
  <si>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</si>
  <si>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</si>
  <si>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</si>
  <si>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</si>
  <si>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</si>
  <si>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</si>
  <si>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</si>
  <si>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</si>
  <si>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</si>
  <si>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</si>
  <si>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</si>
  <si>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</si>
  <si>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</si>
  <si>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</si>
  <si>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</si>
  <si>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</si>
  <si>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</si>
  <si>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</si>
  <si>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</si>
  <si>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</si>
  <si>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</si>
  <si>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</si>
  <si>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</si>
  <si>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</si>
  <si>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</si>
  <si>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</si>
  <si>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</si>
  <si>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</si>
  <si>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</si>
  <si>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</si>
  <si>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</si>
  <si>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</si>
  <si>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</si>
  <si>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</si>
  <si>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</si>
  <si>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</si>
  <si>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</si>
  <si>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</si>
  <si>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</si>
  <si>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</si>
  <si>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</si>
  <si>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</si>
  <si>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</si>
  <si>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</si>
  <si>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</si>
  <si>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</si>
  <si>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</si>
  <si>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</si>
  <si>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</si>
  <si>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</si>
  <si>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</si>
  <si>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</si>
  <si>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</si>
  <si>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</si>
  <si>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</si>
  <si>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</si>
  <si>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</si>
  <si>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</si>
  <si>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</si>
  <si>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</si>
  <si>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</si>
  <si>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</si>
  <si>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</si>
  <si>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</si>
  <si>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</si>
  <si>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</si>
  <si>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</si>
  <si>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</si>
  <si>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</si>
  <si>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</si>
  <si>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</si>
  <si>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</si>
  <si>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</si>
  <si>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</si>
  <si>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</si>
  <si>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</si>
  <si>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</si>
  <si>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</si>
  <si>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</si>
  <si>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</si>
  <si>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</si>
  <si>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</si>
  <si>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</si>
  <si>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</si>
  <si>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</si>
  <si>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</si>
  <si>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</si>
  <si>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</si>
  <si>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</si>
  <si>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</si>
  <si>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</si>
  <si>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</si>
  <si>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</si>
  <si>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</si>
  <si>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</si>
  <si>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</si>
  <si>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</si>
  <si>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</si>
  <si>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</si>
  <si>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</si>
  <si>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</si>
  <si>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</si>
  <si>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</si>
  <si>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</si>
  <si>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</si>
  <si>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</si>
  <si>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</si>
  <si>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</si>
  <si>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</si>
  <si>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</si>
  <si>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</si>
  <si>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</si>
  <si>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</si>
  <si>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</si>
  <si>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</si>
  <si>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</si>
  <si>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</si>
  <si>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</si>
  <si>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</si>
  <si>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</si>
  <si>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</si>
  <si>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</si>
  <si>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</si>
  <si>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</si>
  <si>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</si>
  <si>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</si>
  <si>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</si>
  <si>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</si>
  <si>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</si>
  <si>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</si>
  <si>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</si>
  <si>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</si>
  <si>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</si>
  <si>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</si>
  <si>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</si>
  <si>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</si>
  <si>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</si>
  <si>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</si>
  <si>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</si>
  <si>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</si>
  <si>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</si>
  <si>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</si>
  <si>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</si>
  <si>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</si>
  <si>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</si>
  <si>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</si>
  <si>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</si>
  <si>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</si>
  <si>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</si>
  <si>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</si>
  <si>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</si>
  <si>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</si>
  <si>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</si>
  <si>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</si>
  <si>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</si>
  <si>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</si>
  <si>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</si>
  <si>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</si>
  <si>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</si>
  <si>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</si>
  <si>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</si>
  <si>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</si>
  <si>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</si>
  <si>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</si>
  <si>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</si>
  <si>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</si>
  <si>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</si>
  <si>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</si>
  <si>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</si>
  <si>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</si>
  <si>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</si>
  <si>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</si>
  <si>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</si>
  <si>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</si>
  <si>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</si>
  <si>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</si>
  <si>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</si>
  <si>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</si>
  <si>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</si>
  <si>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</si>
  <si>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</si>
  <si>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</si>
  <si>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</si>
  <si>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</si>
  <si>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</si>
  <si>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</si>
  <si>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</si>
  <si>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</si>
  <si>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</si>
  <si>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</si>
  <si>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</si>
  <si>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</si>
  <si>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</si>
  <si>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</si>
  <si>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</si>
  <si>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</si>
  <si>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</si>
  <si>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</si>
  <si>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</si>
  <si>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</si>
  <si>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</si>
  <si>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</si>
  <si>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</si>
  <si>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</si>
  <si>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</si>
  <si>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</si>
  <si>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</si>
  <si>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</si>
  <si>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</si>
  <si>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</si>
  <si>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</si>
  <si>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</si>
  <si>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</si>
  <si>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</si>
  <si>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</si>
  <si>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</si>
  <si>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</si>
  <si>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</si>
  <si>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</si>
  <si>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</si>
  <si>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</si>
  <si>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</si>
  <si>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</si>
  <si>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</si>
  <si>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</si>
  <si>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</si>
  <si>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</si>
  <si>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</si>
  <si>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</si>
  <si>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</si>
  <si>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</si>
  <si>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</si>
  <si>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</si>
  <si>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</si>
  <si>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</si>
  <si>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</si>
  <si>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</si>
  <si>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</si>
  <si>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</si>
  <si>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</si>
  <si>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</si>
  <si>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</si>
  <si>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</si>
  <si>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</si>
  <si>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</si>
  <si>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</si>
  <si>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</si>
  <si>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</si>
  <si>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</si>
  <si>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</si>
  <si>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</si>
  <si>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</si>
  <si>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</si>
  <si>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</si>
  <si>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</si>
  <si>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</si>
  <si>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</si>
  <si>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</si>
  <si>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</si>
  <si>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</si>
  <si>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</si>
  <si>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</si>
  <si>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</si>
  <si>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</si>
  <si>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</si>
  <si>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</si>
  <si>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</si>
  <si>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</si>
  <si>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</si>
  <si>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</si>
  <si>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</si>
  <si>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</si>
  <si>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</si>
  <si>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</si>
  <si>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</si>
  <si>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</si>
  <si>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</si>
  <si>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</si>
  <si>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</si>
  <si>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</si>
  <si>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</si>
  <si>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</si>
  <si>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</si>
  <si>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</si>
  <si>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</si>
  <si>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</si>
  <si>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</si>
  <si>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</si>
  <si>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</si>
  <si>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</si>
  <si>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</si>
  <si>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</si>
  <si>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</si>
  <si>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</si>
  <si>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</si>
  <si>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</si>
  <si>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</si>
  <si>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</si>
  <si>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</si>
  <si>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</si>
  <si>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</si>
  <si>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</si>
  <si>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</si>
  <si>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</si>
  <si>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</si>
  <si>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</si>
  <si>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</si>
  <si>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</si>
  <si>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</si>
  <si>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</si>
  <si>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</si>
  <si>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</si>
  <si>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</si>
  <si>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</si>
  <si>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</si>
  <si>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</si>
  <si>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</si>
  <si>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</si>
  <si>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</si>
  <si>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</si>
  <si>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</si>
  <si>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</si>
  <si>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</si>
  <si>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</si>
  <si>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</si>
  <si>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</si>
  <si>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</si>
  <si>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</si>
  <si>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</si>
  <si>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</si>
  <si>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</si>
  <si>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</si>
  <si>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</si>
  <si>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</si>
  <si>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</si>
  <si>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</si>
  <si>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</si>
  <si>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</si>
  <si>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</si>
  <si>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</si>
  <si>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</si>
  <si>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</si>
  <si>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</si>
  <si>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</si>
  <si>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</si>
  <si>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</si>
  <si>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</si>
  <si>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</si>
  <si>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</si>
  <si>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</si>
  <si>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</si>
  <si>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</si>
  <si>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</si>
  <si>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</si>
  <si>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</si>
  <si>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</si>
  <si>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</si>
  <si>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</si>
  <si>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</si>
  <si>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</si>
  <si>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</si>
  <si>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</si>
  <si>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</si>
  <si>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</si>
  <si>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</si>
  <si>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</si>
  <si>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</si>
  <si>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</si>
  <si>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</si>
  <si>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</si>
  <si>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</si>
  <si>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</si>
  <si>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</si>
  <si>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</si>
  <si>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</si>
  <si>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</si>
  <si>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</si>
  <si>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</si>
  <si>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</si>
  <si>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</si>
  <si>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</si>
  <si>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</si>
  <si>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</si>
  <si>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</si>
  <si>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</si>
  <si>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</si>
  <si>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</si>
  <si>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</si>
  <si>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</si>
  <si>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</si>
  <si>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</si>
  <si>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</si>
  <si>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</si>
  <si>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</si>
  <si>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</si>
  <si>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</si>
  <si>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</si>
  <si>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</si>
  <si>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</si>
  <si>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</si>
  <si>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</si>
  <si>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</si>
  <si>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</si>
  <si>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</si>
  <si>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</si>
  <si>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</si>
  <si>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</si>
  <si>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</si>
  <si>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</si>
  <si>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</si>
  <si>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</si>
  <si>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</si>
  <si>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</si>
  <si>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</si>
  <si>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</si>
  <si>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</si>
  <si>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</si>
  <si>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</si>
  <si>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</si>
  <si>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</si>
  <si>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</si>
  <si>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</si>
  <si>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</si>
  <si>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</si>
  <si>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</si>
  <si>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</si>
  <si>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</si>
  <si>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</si>
  <si>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</si>
  <si>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</si>
  <si>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</si>
  <si>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</si>
  <si>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</si>
  <si>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</si>
  <si>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</si>
  <si>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</si>
  <si>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</si>
  <si>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</si>
  <si>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</si>
  <si>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</si>
  <si>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</si>
  <si>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</si>
  <si>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</si>
  <si>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</si>
  <si>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</si>
  <si>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</si>
  <si>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</si>
  <si>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</si>
  <si>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</si>
  <si>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</si>
  <si>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</si>
  <si>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</si>
  <si>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</si>
  <si>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</si>
  <si>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</si>
  <si>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</si>
  <si>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</si>
  <si>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</si>
  <si>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</si>
  <si>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</si>
  <si>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</si>
  <si>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</si>
  <si>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</si>
  <si>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</si>
  <si>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</si>
  <si>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</si>
  <si>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</si>
  <si>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</si>
  <si>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</si>
  <si>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</si>
  <si>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</si>
  <si>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</si>
  <si>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</si>
  <si>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</si>
  <si>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</si>
  <si>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</si>
  <si>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</si>
  <si>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</si>
  <si>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</si>
  <si>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</si>
  <si>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</si>
  <si>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</si>
  <si>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</si>
  <si>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</si>
  <si>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</si>
  <si>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</si>
  <si>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</si>
  <si>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</si>
  <si>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</si>
  <si>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</si>
  <si>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</si>
  <si>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</si>
  <si>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</si>
  <si>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</si>
  <si>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</si>
  <si>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</si>
  <si>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</si>
  <si>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</si>
  <si>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</si>
  <si>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</si>
  <si>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</si>
  <si>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</si>
  <si>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</si>
  <si>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</si>
  <si>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</si>
  <si>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</si>
  <si>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</si>
  <si>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</si>
  <si>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</si>
  <si>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</si>
  <si>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</si>
  <si>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</si>
  <si>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</si>
  <si>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</si>
  <si>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</si>
  <si>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</si>
  <si>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</si>
  <si>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</si>
  <si>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</si>
  <si>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</si>
  <si>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</si>
  <si>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</si>
  <si>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</si>
  <si>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</si>
  <si>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</si>
  <si>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</si>
  <si>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</si>
  <si>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</si>
  <si>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</si>
  <si>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</si>
  <si>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</si>
  <si>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</si>
  <si>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</si>
  <si>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</si>
  <si>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</si>
  <si>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</si>
  <si>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</si>
  <si>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</si>
  <si>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</si>
  <si>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</si>
  <si>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</si>
  <si>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</si>
  <si>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</si>
  <si>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</si>
  <si>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</si>
  <si>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</si>
  <si>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</si>
  <si>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</si>
  <si>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</si>
  <si>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</si>
  <si>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</si>
  <si>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</si>
  <si>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</si>
  <si>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</si>
  <si>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</si>
  <si>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</si>
  <si>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</si>
  <si>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</si>
  <si>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</si>
  <si>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</si>
  <si>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</si>
  <si>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</si>
  <si>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</si>
  <si>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</si>
  <si>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</si>
  <si>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</si>
  <si>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</si>
  <si>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</si>
  <si>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</si>
  <si>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</si>
  <si>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</si>
  <si>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</si>
  <si>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</si>
  <si>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</si>
  <si>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</si>
  <si>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</si>
  <si>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</si>
  <si>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</si>
  <si>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</si>
  <si>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</si>
  <si>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</si>
  <si>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</si>
  <si>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</si>
  <si>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</si>
  <si>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</si>
  <si>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</si>
  <si>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</si>
  <si>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</si>
  <si>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</si>
  <si>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</si>
  <si>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</si>
  <si>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</si>
  <si>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</si>
  <si>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</si>
  <si>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</si>
  <si>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</si>
  <si>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</si>
  <si>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</si>
  <si>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</si>
  <si>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</si>
  <si>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</si>
  <si>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</si>
  <si>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</si>
  <si>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</si>
  <si>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</si>
  <si>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</si>
  <si>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</si>
  <si>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</si>
  <si>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</si>
  <si>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</si>
  <si>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</si>
  <si>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</si>
  <si>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</si>
  <si>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</si>
  <si>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</si>
  <si>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</si>
  <si>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</si>
  <si>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</si>
  <si>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</si>
  <si>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</si>
  <si>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</si>
  <si>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</si>
  <si>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</si>
  <si>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</si>
  <si>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</si>
  <si>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</si>
  <si>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</si>
  <si>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</si>
  <si>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</si>
  <si>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</si>
  <si>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</si>
  <si>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</si>
  <si>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</si>
  <si>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</si>
  <si>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</si>
  <si>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</si>
  <si>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</si>
  <si>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</si>
  <si>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</si>
  <si>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</si>
  <si>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</si>
  <si>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</si>
  <si>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</si>
  <si>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</si>
  <si>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</si>
  <si>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</si>
  <si>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</si>
  <si>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</si>
  <si>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</si>
  <si>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</si>
  <si>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</si>
  <si>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</si>
  <si>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</si>
  <si>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</si>
  <si>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</si>
  <si>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</si>
  <si>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</si>
  <si>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</si>
  <si>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</si>
  <si>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</si>
  <si>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</si>
  <si>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</si>
  <si>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</si>
  <si>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</si>
  <si>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</si>
  <si>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</si>
  <si>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</si>
  <si>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</si>
  <si>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</si>
  <si>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</si>
  <si>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</si>
  <si>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</si>
  <si>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</si>
  <si>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</si>
  <si>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</si>
  <si>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</si>
  <si>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</si>
  <si>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</si>
  <si>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</si>
  <si>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</si>
  <si>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</si>
  <si>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</si>
  <si>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</si>
  <si>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</si>
  <si>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</si>
  <si>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</si>
  <si>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</si>
  <si>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</si>
  <si>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</si>
  <si>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</si>
  <si>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</si>
  <si>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</si>
  <si>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</si>
  <si>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</si>
  <si>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</si>
  <si>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</si>
  <si>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</si>
  <si>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</si>
  <si>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</si>
  <si>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</si>
  <si>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</si>
  <si>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</si>
  <si>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</si>
  <si>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</si>
  <si>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</si>
  <si>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</si>
  <si>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</si>
  <si>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</si>
  <si>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</si>
  <si>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</si>
  <si>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</si>
  <si>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</si>
  <si>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</si>
  <si>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</si>
  <si>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</si>
  <si>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</si>
  <si>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</si>
  <si>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</si>
  <si>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</si>
  <si>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</si>
  <si>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</si>
  <si>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</si>
  <si>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</si>
  <si>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</si>
  <si>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</si>
  <si>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</si>
  <si>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</si>
  <si>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</si>
  <si>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</si>
  <si>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</si>
  <si>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</si>
  <si>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</si>
  <si>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</si>
  <si>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</si>
  <si>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</si>
  <si>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</si>
  <si>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</si>
  <si>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</si>
  <si>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</si>
  <si>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</si>
  <si>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</si>
  <si>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</si>
  <si>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</si>
  <si>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</si>
  <si>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</si>
  <si>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</si>
  <si>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</si>
  <si>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</si>
  <si>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</si>
  <si>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</si>
  <si>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</si>
  <si>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</si>
  <si>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</si>
  <si>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</si>
  <si>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</si>
  <si>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</si>
  <si>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</si>
  <si>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</si>
  <si>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</si>
  <si>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</si>
  <si>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</si>
  <si>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</si>
  <si>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</si>
  <si>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</si>
  <si>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</si>
  <si>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</si>
  <si>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</si>
  <si>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</si>
  <si>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</si>
  <si>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</si>
  <si>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</si>
  <si>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</si>
  <si>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</si>
  <si>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</si>
  <si>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</si>
  <si>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</si>
  <si>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</si>
  <si>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</si>
  <si>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</si>
  <si>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</si>
  <si>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</si>
  <si>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</si>
  <si>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</si>
  <si>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</si>
  <si>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</si>
  <si>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</si>
  <si>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</si>
  <si>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</si>
  <si>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</si>
  <si>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</si>
  <si>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</si>
  <si>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</si>
  <si>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</si>
  <si>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</si>
  <si>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</si>
  <si>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</si>
  <si>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</si>
  <si>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</si>
  <si>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</si>
  <si>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</si>
  <si>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</si>
  <si>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</si>
  <si>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</si>
  <si>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</si>
  <si>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</si>
  <si>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</si>
  <si>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</si>
  <si>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</si>
  <si>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</si>
  <si>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</si>
  <si>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</si>
  <si>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</si>
  <si>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</si>
  <si>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</si>
  <si>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</si>
  <si>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</si>
  <si>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</si>
  <si>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</si>
  <si>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</si>
  <si>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</si>
  <si>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</si>
  <si>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</si>
  <si>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</si>
  <si>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</si>
  <si>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</si>
  <si>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</si>
  <si>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</si>
  <si>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</si>
  <si>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</si>
  <si>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</si>
  <si>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</si>
  <si>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</si>
  <si>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</si>
  <si>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</si>
  <si>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</si>
  <si>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</si>
  <si>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</si>
  <si>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</si>
  <si>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</si>
  <si>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</si>
  <si>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</si>
  <si>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</si>
  <si>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</si>
  <si>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</si>
  <si>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</si>
  <si>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</si>
  <si>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</si>
  <si>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</si>
  <si>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</si>
  <si>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</si>
  <si>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</si>
  <si>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</si>
  <si>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</si>
  <si>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</si>
  <si>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</si>
  <si>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</si>
  <si>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</si>
  <si>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</si>
  <si>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</si>
  <si>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</si>
  <si>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</si>
  <si>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</si>
  <si>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</si>
  <si>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</si>
  <si>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</si>
  <si>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</si>
  <si>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</si>
  <si>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</si>
  <si>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</si>
  <si>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</si>
  <si>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</si>
  <si>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</si>
  <si>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</si>
  <si>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</si>
  <si>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</si>
  <si>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</si>
  <si>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</si>
  <si>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</si>
  <si>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</si>
  <si>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</si>
  <si>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</si>
  <si>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</si>
  <si>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</si>
  <si>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</si>
  <si>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</si>
  <si>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</si>
  <si>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</si>
  <si>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</si>
  <si>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</si>
  <si>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</si>
  <si>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</si>
  <si>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</si>
  <si>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</si>
  <si>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</si>
  <si>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</si>
  <si>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</si>
  <si>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</si>
  <si>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</si>
  <si>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</si>
  <si>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</si>
  <si>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</si>
  <si>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</si>
  <si>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</si>
  <si>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</si>
  <si>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</si>
  <si>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</si>
  <si>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</si>
  <si>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</si>
  <si>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</si>
  <si>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</si>
  <si>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</si>
  <si>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</si>
  <si>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</si>
  <si>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</si>
  <si>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</si>
  <si>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</si>
  <si>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</si>
  <si>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</si>
  <si>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</si>
  <si>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</si>
  <si>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</si>
  <si>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</si>
  <si>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</si>
  <si>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</si>
  <si>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</si>
  <si>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</si>
  <si>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</si>
  <si>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</si>
  <si>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</si>
  <si>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</si>
  <si>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</si>
  <si>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</si>
  <si>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</si>
  <si>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</si>
  <si>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</si>
  <si>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</si>
  <si>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</si>
  <si>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</si>
  <si>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</si>
  <si>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</si>
  <si>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</si>
  <si>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</si>
  <si>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</si>
  <si>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</si>
  <si>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</si>
  <si>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</si>
  <si>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</si>
  <si>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</si>
  <si>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</si>
  <si>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</si>
  <si>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</si>
  <si>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</si>
  <si>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</si>
  <si>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</si>
  <si>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</si>
  <si>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</si>
  <si>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</si>
  <si>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</si>
  <si>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</si>
  <si>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</si>
  <si>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</si>
  <si>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</si>
  <si>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</si>
  <si>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</si>
  <si>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</si>
  <si>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</si>
  <si>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</si>
  <si>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</si>
  <si>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</si>
  <si>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</si>
  <si>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</si>
  <si>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</si>
  <si>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</si>
  <si>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</si>
  <si>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</si>
  <si>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</si>
  <si>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</si>
  <si>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</si>
  <si>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</si>
  <si>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</si>
  <si>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</si>
  <si>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</si>
  <si>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</si>
  <si>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</si>
  <si>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</si>
  <si>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</si>
  <si>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</si>
  <si>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</si>
  <si>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</si>
  <si>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</si>
  <si>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</si>
  <si>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</si>
  <si>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</si>
  <si>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</si>
  <si>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</si>
  <si>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</si>
  <si>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</si>
  <si>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</si>
  <si>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</si>
  <si>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</si>
  <si>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</si>
  <si>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</si>
  <si>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</si>
  <si>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</si>
  <si>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</si>
  <si>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</si>
  <si>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</si>
  <si>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</si>
  <si>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</si>
  <si>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</si>
  <si>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</si>
  <si>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</si>
  <si>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</si>
  <si>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</si>
  <si>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</si>
  <si>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</si>
  <si>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</si>
  <si>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</si>
  <si>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</si>
  <si>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</si>
  <si>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</si>
  <si>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</si>
  <si>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</si>
  <si>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</si>
  <si>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</si>
  <si>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</si>
  <si>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</si>
  <si>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</si>
  <si>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</si>
  <si>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</si>
  <si>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</si>
  <si>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</si>
  <si>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</si>
  <si>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</si>
  <si>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</si>
  <si>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</si>
  <si>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</si>
  <si>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</si>
  <si>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</si>
  <si>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</si>
  <si>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</si>
  <si>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</si>
  <si>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</si>
  <si>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</si>
  <si>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</si>
  <si>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</si>
  <si>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</si>
  <si>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</si>
  <si>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</si>
  <si>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</si>
  <si>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</si>
  <si>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</si>
  <si>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</si>
  <si>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</si>
  <si>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</si>
  <si>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</si>
  <si>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</si>
  <si>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</si>
  <si>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</si>
  <si>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</si>
  <si>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</si>
  <si>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</si>
  <si>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</si>
  <si>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</si>
  <si>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</si>
  <si>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</si>
  <si>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</si>
  <si>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</si>
  <si>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</si>
  <si>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</si>
  <si>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</si>
  <si>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</si>
  <si>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</si>
  <si>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</si>
  <si>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</si>
  <si>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</si>
  <si>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</si>
  <si>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</si>
  <si>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</si>
  <si>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</si>
  <si>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</si>
  <si>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</si>
  <si>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</si>
  <si>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</si>
  <si>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</si>
  <si>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</si>
  <si>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</si>
  <si>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</si>
  <si>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</si>
  <si>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</si>
  <si>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</si>
  <si>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</si>
  <si>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</si>
  <si>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</si>
  <si>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</si>
  <si>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</si>
  <si>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</si>
  <si>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</si>
  <si>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</si>
  <si>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</si>
  <si>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</si>
  <si>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</si>
  <si>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</si>
  <si>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</si>
  <si>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</si>
  <si>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</si>
  <si>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</si>
  <si>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</si>
  <si>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</si>
  <si>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</si>
  <si>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</si>
  <si>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</si>
  <si>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</si>
  <si>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</si>
  <si>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</si>
  <si>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</si>
  <si>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</si>
  <si>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</si>
  <si>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</si>
  <si>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</si>
  <si>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</si>
  <si>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</si>
  <si>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</si>
  <si>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</si>
  <si>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</si>
  <si>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</si>
  <si>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</si>
  <si>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</si>
  <si>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</si>
  <si>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</si>
  <si>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</si>
  <si>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</si>
  <si>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</si>
  <si>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</si>
  <si>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</si>
  <si>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</si>
  <si>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</si>
  <si>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</si>
  <si>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</si>
  <si>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</si>
  <si>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</si>
  <si>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</si>
  <si>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</si>
  <si>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</si>
  <si>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</si>
  <si>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</si>
  <si>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</si>
  <si>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</si>
  <si>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</si>
  <si>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</si>
  <si>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</si>
  <si>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</si>
  <si>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</si>
  <si>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</si>
  <si>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</si>
  <si>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</si>
  <si>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</si>
  <si>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</si>
  <si>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</si>
  <si>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</si>
  <si>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</si>
  <si>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</si>
  <si>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</si>
  <si>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</si>
  <si>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</si>
  <si>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</si>
  <si>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</si>
  <si>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</si>
  <si>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</si>
  <si>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</si>
  <si>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</si>
  <si>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</si>
  <si>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</si>
  <si>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</si>
  <si>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</si>
  <si>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</si>
  <si>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</si>
  <si>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</si>
  <si>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</si>
  <si>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</si>
  <si>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</si>
  <si>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</si>
  <si>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</si>
  <si>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</si>
  <si>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</si>
  <si>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</si>
  <si>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</si>
  <si>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</si>
  <si>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</si>
  <si>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</si>
  <si>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</si>
  <si>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</si>
  <si>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</si>
  <si>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</si>
  <si>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</si>
  <si>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</si>
  <si>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</si>
  <si>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</si>
  <si>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</si>
  <si>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</si>
  <si>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</si>
  <si>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</si>
  <si>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</si>
  <si>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</si>
  <si>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</si>
  <si>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</si>
  <si>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</si>
  <si>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</si>
  <si>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</si>
  <si>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</si>
  <si>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</si>
  <si>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</si>
  <si>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</si>
  <si>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</si>
  <si>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</si>
  <si>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</si>
  <si>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</si>
  <si>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</si>
  <si>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</si>
  <si>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</si>
  <si>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</si>
  <si>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</si>
  <si>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</si>
  <si>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</si>
  <si>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</si>
  <si>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</si>
  <si>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</si>
  <si>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</si>
  <si>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</si>
  <si>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</si>
  <si>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</si>
  <si>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</si>
  <si>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</si>
  <si>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</si>
  <si>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</si>
  <si>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</si>
  <si>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</si>
  <si>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</si>
  <si>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</si>
  <si>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</si>
  <si>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</si>
  <si>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</si>
  <si>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</si>
  <si>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</si>
  <si>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</si>
  <si>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</si>
  <si>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</si>
  <si>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</si>
  <si>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</si>
  <si>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</si>
  <si>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</si>
  <si>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</si>
  <si>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</si>
  <si>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</si>
  <si>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</si>
  <si>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</si>
  <si>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</si>
  <si>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</si>
  <si>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</si>
  <si>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</si>
  <si>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</si>
  <si>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</si>
  <si>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</si>
  <si>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</si>
  <si>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</si>
  <si>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</si>
  <si>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</si>
  <si>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</si>
  <si>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</si>
  <si>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</si>
  <si>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</si>
  <si>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</si>
  <si>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</si>
  <si>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</si>
  <si>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</si>
  <si>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</si>
  <si>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</si>
  <si>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</si>
  <si>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</si>
  <si>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</si>
  <si>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</si>
  <si>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</si>
  <si>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</si>
  <si>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</si>
  <si>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</si>
  <si>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</si>
  <si>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</si>
  <si>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</si>
  <si>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</si>
  <si>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</si>
  <si>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</si>
  <si>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</si>
  <si>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</si>
  <si>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</si>
  <si>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</si>
  <si>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</si>
  <si>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</si>
  <si>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</si>
  <si>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</si>
  <si>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</si>
  <si>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</si>
  <si>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</si>
  <si>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</si>
  <si>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</si>
  <si>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</si>
  <si>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</si>
  <si>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</si>
  <si>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</si>
  <si>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</si>
  <si>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</si>
  <si>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</si>
  <si>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</si>
  <si>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</si>
  <si>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</si>
  <si>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</si>
  <si>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</si>
  <si>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</si>
  <si>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</si>
  <si>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</si>
  <si>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</si>
  <si>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</si>
  <si>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</si>
  <si>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</si>
  <si>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</si>
  <si>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</si>
  <si>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</si>
  <si>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</si>
  <si>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</si>
  <si>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</si>
  <si>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</si>
  <si>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</si>
  <si>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</si>
  <si>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</si>
  <si>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</si>
  <si>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</si>
  <si>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</si>
  <si>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</si>
  <si>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</si>
  <si>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</si>
  <si>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</si>
  <si>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</si>
  <si>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</si>
  <si>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</si>
  <si>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</si>
  <si>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</si>
  <si>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</si>
  <si>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</si>
  <si>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</si>
  <si>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</si>
  <si>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</si>
  <si>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</si>
  <si>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</si>
  <si>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</si>
  <si>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</si>
  <si>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</si>
  <si>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</si>
  <si>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</si>
  <si>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</si>
  <si>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</si>
  <si>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</si>
  <si>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</si>
  <si>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</si>
  <si>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</si>
  <si>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</si>
  <si>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</si>
  <si>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</si>
  <si>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</si>
  <si>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</si>
  <si>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</si>
  <si>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</si>
  <si>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</si>
  <si>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</si>
  <si>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</si>
  <si>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</si>
  <si>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</si>
  <si>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</si>
  <si>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</si>
  <si>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</si>
  <si>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</si>
  <si>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</si>
  <si>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</si>
  <si>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</si>
  <si>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</si>
  <si>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</si>
  <si>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</si>
  <si>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</si>
  <si>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</si>
  <si>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</si>
  <si>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</si>
  <si>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</si>
  <si>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</si>
  <si>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</si>
  <si>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</si>
  <si>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</si>
  <si>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</si>
  <si>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</si>
  <si>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</si>
  <si>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</si>
  <si>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</si>
  <si>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</si>
  <si>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</si>
  <si>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</si>
  <si>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</si>
  <si>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</si>
  <si>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</si>
  <si>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</si>
  <si>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</si>
  <si>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</si>
  <si>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</si>
  <si>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</si>
  <si>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</si>
  <si>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</si>
  <si>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</si>
  <si>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</si>
  <si>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</si>
  <si>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</si>
  <si>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</si>
  <si>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</si>
  <si>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</si>
  <si>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</si>
  <si>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</si>
  <si>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</si>
  <si>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</si>
  <si>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</si>
  <si>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</si>
  <si>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</si>
  <si>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</si>
  <si>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</si>
  <si>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</si>
  <si>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</si>
  <si>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</si>
  <si>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</si>
  <si>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</si>
  <si>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</si>
  <si>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</si>
  <si>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</si>
  <si>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</si>
  <si>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</si>
  <si>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</si>
  <si>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</si>
  <si>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</si>
  <si>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</si>
  <si>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</si>
  <si>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</si>
  <si>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</si>
  <si>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</si>
  <si>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</si>
  <si>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</si>
  <si>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</si>
  <si>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</si>
  <si>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</si>
  <si>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</si>
  <si>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</si>
  <si>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</si>
  <si>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</si>
  <si>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</si>
  <si>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</si>
  <si>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</si>
  <si>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</si>
  <si>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</si>
  <si>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</si>
  <si>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</si>
  <si>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</si>
  <si>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</si>
  <si>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</si>
  <si>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</si>
  <si>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</si>
  <si>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</si>
  <si>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</si>
  <si>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</si>
  <si>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</si>
  <si>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</si>
  <si>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</si>
  <si>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</si>
  <si>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</si>
  <si>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</si>
  <si>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</si>
  <si>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</si>
  <si>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</si>
  <si>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</si>
  <si>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</si>
  <si>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</si>
  <si>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</si>
  <si>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</si>
  <si>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</si>
  <si>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</si>
  <si>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</si>
  <si>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</si>
  <si>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</si>
  <si>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</si>
  <si>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</si>
  <si>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</si>
  <si>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</si>
  <si>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</si>
  <si>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</si>
  <si>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</si>
  <si>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</si>
  <si>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</si>
  <si>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</si>
  <si>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</si>
  <si>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</si>
  <si>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</si>
  <si>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</si>
  <si>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</si>
  <si>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</si>
  <si>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</si>
  <si>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</si>
  <si>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</si>
  <si>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</si>
  <si>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</si>
  <si>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</si>
  <si>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</si>
  <si>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</si>
  <si>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</si>
  <si>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</si>
  <si>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</si>
  <si>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</si>
  <si>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</si>
  <si>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</si>
  <si>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</si>
  <si>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</si>
  <si>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</si>
  <si>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</si>
  <si>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</si>
  <si>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</si>
  <si>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</si>
  <si>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</si>
  <si>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</si>
  <si>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</si>
  <si>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</si>
  <si>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</si>
  <si>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</si>
  <si>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</si>
  <si>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</si>
  <si>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</si>
  <si>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</si>
  <si>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</si>
  <si>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</si>
  <si>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</si>
  <si>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</si>
  <si>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</si>
  <si>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</si>
  <si>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</si>
  <si>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</si>
  <si>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</si>
  <si>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</si>
  <si>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</si>
  <si>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</si>
  <si>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</si>
  <si>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</si>
  <si>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</si>
  <si>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</si>
  <si>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</si>
  <si>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</si>
  <si>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</si>
  <si>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</si>
  <si>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</si>
  <si>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</si>
  <si>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</si>
  <si>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</si>
  <si>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</si>
  <si>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</si>
  <si>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</si>
  <si>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</si>
  <si>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</si>
  <si>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</si>
  <si>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</si>
  <si>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</si>
  <si>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</si>
  <si>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</si>
  <si>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</si>
  <si>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</si>
  <si>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</si>
  <si>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</si>
  <si>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</si>
  <si>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</si>
  <si>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</si>
  <si>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</si>
  <si>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</si>
  <si>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</si>
  <si>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</si>
  <si>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</si>
  <si>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</si>
  <si>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</si>
  <si>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</si>
  <si>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</si>
  <si>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</si>
  <si>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</si>
  <si>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</si>
  <si>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</si>
  <si>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</si>
  <si>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</si>
  <si>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</si>
  <si>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</si>
  <si>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</si>
  <si>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</si>
  <si>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</si>
  <si>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</si>
  <si>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</si>
  <si>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</si>
  <si>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</si>
  <si>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</si>
  <si>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</si>
  <si>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</si>
  <si>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</si>
  <si>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</si>
  <si>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</si>
  <si>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</si>
  <si>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</si>
  <si>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</si>
  <si>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</si>
  <si>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</si>
  <si>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</si>
  <si>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</si>
  <si>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</si>
  <si>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</si>
  <si>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</si>
  <si>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</si>
  <si>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</si>
  <si>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</si>
  <si>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</si>
  <si>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</si>
  <si>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</si>
  <si>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</si>
  <si>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</si>
  <si>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</si>
  <si>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</si>
  <si>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</si>
  <si>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</si>
  <si>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</si>
  <si>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</si>
  <si>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</si>
  <si>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</si>
  <si>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</si>
  <si>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</si>
  <si>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</si>
  <si>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</si>
  <si>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</si>
  <si>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</si>
  <si>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</si>
  <si>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</si>
  <si>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</si>
  <si>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</si>
  <si>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</si>
  <si>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</si>
  <si>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</si>
  <si>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</si>
  <si>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</si>
  <si>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</si>
  <si>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</si>
  <si>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</si>
  <si>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</si>
  <si>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</si>
  <si>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</si>
  <si>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</si>
  <si>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</si>
  <si>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</si>
  <si>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</si>
  <si>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</si>
  <si>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</si>
  <si>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</si>
  <si>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</si>
  <si>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</si>
  <si>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</si>
  <si>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</si>
  <si>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</si>
  <si>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</si>
  <si>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</si>
  <si>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</si>
  <si>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</si>
  <si>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</si>
  <si>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</si>
  <si>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</si>
  <si>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</si>
  <si>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</si>
  <si>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</si>
  <si>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</si>
  <si>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</si>
  <si>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</si>
  <si>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</si>
  <si>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</si>
  <si>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</si>
  <si>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</si>
  <si>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</si>
  <si>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</si>
  <si>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</si>
  <si>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</si>
  <si>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</si>
  <si>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</si>
  <si>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</si>
  <si>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</si>
  <si>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</si>
  <si>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</si>
  <si>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</si>
  <si>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</si>
  <si>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</si>
  <si>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</si>
  <si>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</si>
  <si>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</si>
  <si>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</si>
  <si>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</si>
  <si>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</si>
  <si>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</si>
  <si>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</si>
  <si>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</si>
  <si>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</si>
  <si>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</si>
  <si>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</si>
  <si>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</si>
  <si>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</si>
  <si>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</si>
  <si>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</si>
  <si>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</si>
  <si>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</si>
  <si>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</si>
  <si>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</si>
  <si>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</si>
  <si>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</si>
  <si>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</si>
  <si>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</si>
  <si>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</si>
  <si>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</si>
  <si>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</si>
  <si>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</si>
  <si>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</si>
  <si>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</si>
  <si>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</si>
  <si>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</si>
  <si>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</si>
  <si>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</si>
  <si>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</si>
  <si>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</si>
  <si>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</si>
  <si>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</si>
  <si>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</si>
  <si>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</si>
  <si>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</si>
  <si>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</si>
  <si>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</si>
  <si>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</si>
  <si>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</si>
  <si>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</si>
  <si>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</si>
  <si>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</si>
  <si>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</si>
  <si>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</si>
  <si>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</si>
  <si>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</si>
  <si>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</si>
  <si>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</si>
  <si>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</si>
  <si>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</si>
  <si>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</si>
  <si>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</si>
  <si>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</si>
  <si>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</si>
  <si>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</si>
  <si>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</si>
  <si>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</si>
  <si>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</si>
  <si>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</si>
  <si>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</si>
  <si>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</si>
  <si>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</si>
  <si>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</si>
  <si>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</si>
  <si>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</si>
  <si>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</si>
  <si>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</si>
  <si>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</si>
  <si>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</si>
  <si>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</si>
  <si>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</si>
  <si>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</si>
  <si>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</si>
  <si>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</si>
  <si>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</si>
  <si>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</si>
  <si>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</si>
  <si>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</si>
  <si>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</si>
  <si>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</si>
  <si>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</si>
  <si>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</si>
  <si>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</si>
  <si>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</si>
  <si>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</si>
  <si>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</si>
  <si>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</si>
  <si>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</si>
  <si>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</si>
  <si>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</si>
  <si>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</si>
  <si>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</si>
  <si>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</si>
  <si>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</si>
  <si>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</si>
  <si>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</si>
  <si>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</si>
  <si>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</si>
  <si>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</si>
  <si>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</si>
  <si>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</si>
  <si>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</si>
  <si>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</si>
  <si>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</si>
  <si>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</si>
  <si>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</si>
  <si>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</si>
  <si>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</si>
  <si>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</si>
  <si>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</si>
  <si>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</si>
  <si>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</si>
  <si>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</si>
  <si>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</si>
  <si>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</si>
  <si>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</si>
  <si>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</si>
  <si>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</si>
  <si>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</si>
  <si>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</si>
  <si>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</si>
  <si>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</si>
  <si>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</si>
  <si>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</si>
  <si>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</si>
  <si>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</si>
  <si>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</si>
  <si>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</si>
  <si>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</si>
  <si>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</si>
  <si>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</si>
  <si>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</si>
  <si>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</si>
  <si>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</si>
  <si>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</si>
  <si>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</si>
  <si>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</si>
  <si>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</si>
  <si>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</si>
  <si>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</si>
  <si>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</si>
  <si>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</si>
  <si>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</si>
  <si>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</si>
  <si>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</si>
  <si>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</si>
  <si>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</si>
  <si>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</si>
  <si>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</si>
  <si>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</si>
  <si>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</si>
  <si>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</si>
  <si>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</si>
  <si>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</si>
  <si>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</si>
  <si>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</si>
  <si>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</si>
  <si>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</si>
  <si>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</si>
  <si>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</si>
  <si>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</si>
  <si>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</si>
  <si>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</si>
  <si>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</si>
  <si>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</si>
  <si>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</si>
  <si>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</si>
  <si>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</si>
  <si>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</si>
  <si>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</si>
  <si>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</si>
  <si>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</si>
  <si>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</si>
  <si>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</si>
  <si>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</si>
  <si>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</si>
  <si>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</si>
  <si>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</si>
  <si>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</si>
  <si>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</si>
  <si>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</si>
  <si>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</si>
  <si>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</si>
  <si>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</si>
  <si>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</si>
  <si>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</si>
  <si>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</si>
  <si>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</si>
  <si>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</si>
  <si>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</si>
  <si>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</si>
  <si>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</si>
  <si>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</si>
  <si>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</si>
  <si>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</si>
  <si>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</si>
  <si>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</si>
  <si>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</si>
  <si>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</si>
  <si>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</si>
  <si>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</si>
  <si>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</si>
  <si>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</si>
  <si>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</si>
  <si>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</si>
  <si>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</si>
  <si>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</si>
  <si>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</si>
  <si>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</si>
  <si>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</si>
  <si>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</si>
  <si>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</si>
  <si>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</si>
  <si>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</si>
  <si>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</si>
  <si>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</si>
  <si>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</si>
  <si>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</si>
  <si>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</si>
  <si>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</si>
  <si>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</si>
  <si>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</si>
  <si>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</si>
  <si>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</si>
  <si>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</si>
  <si>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</si>
  <si>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</si>
  <si>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</si>
  <si>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</si>
  <si>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</si>
  <si>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</si>
  <si>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</si>
  <si>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</si>
  <si>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</si>
  <si>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</si>
  <si>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</si>
  <si>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</si>
  <si>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</si>
  <si>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</si>
  <si>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</si>
  <si>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</si>
  <si>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</si>
  <si>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</si>
  <si>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</si>
  <si>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</si>
  <si>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</si>
  <si>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</si>
  <si>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</si>
  <si>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</si>
  <si>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</si>
  <si>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</si>
  <si>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</si>
  <si>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</si>
  <si>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</si>
  <si>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</si>
  <si>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</si>
  <si>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</si>
  <si>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</si>
  <si>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</si>
  <si>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</si>
  <si>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</si>
  <si>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</si>
  <si>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</si>
  <si>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</si>
  <si>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</si>
  <si>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</si>
  <si>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</si>
  <si>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</si>
  <si>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</si>
  <si>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</si>
  <si>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</si>
  <si>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</si>
  <si>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</si>
  <si>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</si>
  <si>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</si>
  <si>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</si>
  <si>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</si>
  <si>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</si>
  <si>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</si>
  <si>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</si>
  <si>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</si>
  <si>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</si>
  <si>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</si>
  <si>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</si>
  <si>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</si>
  <si>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</si>
  <si>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</si>
  <si>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</si>
  <si>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</si>
  <si>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</si>
  <si>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</si>
  <si>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</si>
  <si>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</si>
  <si>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</si>
  <si>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</si>
  <si>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</si>
  <si>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</si>
  <si>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</si>
  <si>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</si>
  <si>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</si>
  <si>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</si>
  <si>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</si>
  <si>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</si>
  <si>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</si>
  <si>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</si>
  <si>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</si>
  <si>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</si>
  <si>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</si>
  <si>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</si>
  <si>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</si>
  <si>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</si>
  <si>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</si>
  <si>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</si>
  <si>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</si>
  <si>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</si>
  <si>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</si>
  <si>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</si>
  <si>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</si>
  <si>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</si>
  <si>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</si>
  <si>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</si>
  <si>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</si>
  <si>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</si>
  <si>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</si>
  <si>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</si>
  <si>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</si>
  <si>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</si>
  <si>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</si>
  <si>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</si>
  <si>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</si>
  <si>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</si>
  <si>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</si>
  <si>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</si>
  <si>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</si>
  <si>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</si>
  <si>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</si>
  <si>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</si>
  <si>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</si>
  <si>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</si>
  <si>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</si>
  <si>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</si>
  <si>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</si>
  <si>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</si>
  <si>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</si>
  <si>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</si>
  <si>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</si>
  <si>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</si>
  <si>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</si>
  <si>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</si>
  <si>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</si>
  <si>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</si>
  <si>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</si>
  <si>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</si>
  <si>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</si>
  <si>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</si>
  <si>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</si>
  <si>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</si>
  <si>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</si>
  <si>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</si>
  <si>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</si>
  <si>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</si>
  <si>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</si>
  <si>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</si>
  <si>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</si>
  <si>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</si>
  <si>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</si>
  <si>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</si>
  <si>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</si>
  <si>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</si>
  <si>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</si>
  <si>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</si>
  <si>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</si>
  <si>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</si>
  <si>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</si>
  <si>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</si>
  <si>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</si>
  <si>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</si>
  <si>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</si>
  <si>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</si>
  <si>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</si>
  <si>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</si>
  <si>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</si>
  <si>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</si>
  <si>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</si>
  <si>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</si>
  <si>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</si>
  <si>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</si>
  <si>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</si>
  <si>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</si>
  <si>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</si>
  <si>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</si>
  <si>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</si>
  <si>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</si>
  <si>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</si>
  <si>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</si>
  <si>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</si>
  <si>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</si>
  <si>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</si>
  <si>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</si>
  <si>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</si>
  <si>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</si>
  <si>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</si>
  <si>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</si>
  <si>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</si>
  <si>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</si>
  <si>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</si>
  <si>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</si>
  <si>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</si>
  <si>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</si>
  <si>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</si>
  <si>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</si>
  <si>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</si>
  <si>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</si>
  <si>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</si>
  <si>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</si>
  <si>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</si>
  <si>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</si>
  <si>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</si>
  <si>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</si>
  <si>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</si>
  <si>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</si>
  <si>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</si>
  <si>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</si>
  <si>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</si>
  <si>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</si>
  <si>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</si>
  <si>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</si>
  <si>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</si>
  <si>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</si>
  <si>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</si>
  <si>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</si>
  <si>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</si>
  <si>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</si>
  <si>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</si>
  <si>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</si>
  <si>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</si>
  <si>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</si>
  <si>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</si>
  <si>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</si>
  <si>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</si>
  <si>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</si>
  <si>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</si>
  <si>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</si>
  <si>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</si>
  <si>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</si>
  <si>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</si>
  <si>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</si>
  <si>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</si>
  <si>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</si>
  <si>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</si>
  <si>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</si>
  <si>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</si>
  <si>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</si>
  <si>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</si>
  <si>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</si>
  <si>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</si>
  <si>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</si>
  <si>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</si>
  <si>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</si>
  <si>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</si>
  <si>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</si>
  <si>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</si>
  <si>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</si>
  <si>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</si>
  <si>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</si>
  <si>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</si>
  <si>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</si>
  <si>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</si>
  <si>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</si>
  <si>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</si>
  <si>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</si>
  <si>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</si>
  <si>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</si>
  <si>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</si>
  <si>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</si>
  <si>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</si>
  <si>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</si>
  <si>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</si>
  <si>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</si>
  <si>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</si>
  <si>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</si>
  <si>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</si>
  <si>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</si>
  <si>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</si>
  <si>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</si>
  <si>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</si>
  <si>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</si>
  <si>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</si>
  <si>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</si>
  <si>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</si>
  <si>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</si>
  <si>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</si>
  <si>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</si>
  <si>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</si>
  <si>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</si>
  <si>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</si>
  <si>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</si>
  <si>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</si>
  <si>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</si>
  <si>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</si>
  <si>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</si>
  <si>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</si>
  <si>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</si>
  <si>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</si>
  <si>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</si>
  <si>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</si>
  <si>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</si>
  <si>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</si>
  <si>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</si>
  <si>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</si>
  <si>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</si>
  <si>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</si>
  <si>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</si>
  <si>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</si>
  <si>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</si>
  <si>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</si>
  <si>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</si>
  <si>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</si>
  <si>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</si>
  <si>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</si>
  <si>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</si>
  <si>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</si>
  <si>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</si>
  <si>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</si>
  <si>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</si>
  <si>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</si>
  <si>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</si>
  <si>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</si>
  <si>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</si>
  <si>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</si>
  <si>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</si>
  <si>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</si>
  <si>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</si>
  <si>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</si>
  <si>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</si>
  <si>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</si>
  <si>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</si>
  <si>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</si>
  <si>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</si>
  <si>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</si>
  <si>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</si>
  <si>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</si>
  <si>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</si>
  <si>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</si>
  <si>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</si>
  <si>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</si>
  <si>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</si>
  <si>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</si>
  <si>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</si>
  <si>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</si>
  <si>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</si>
  <si>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</si>
  <si>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</si>
  <si>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</si>
  <si>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</si>
  <si>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</si>
  <si>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</si>
  <si>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</si>
  <si>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</si>
  <si>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</si>
  <si>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</si>
  <si>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</si>
  <si>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</si>
  <si>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</si>
  <si>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</si>
  <si>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</si>
  <si>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</si>
  <si>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</si>
  <si>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</si>
  <si>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</si>
  <si>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</si>
  <si>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</si>
  <si>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</si>
  <si>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</si>
  <si>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</si>
  <si>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</si>
  <si>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</si>
  <si>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</si>
  <si>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</si>
  <si>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</si>
  <si>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</si>
  <si>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</si>
  <si>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</si>
  <si>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</si>
  <si>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</si>
  <si>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</si>
  <si>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</si>
  <si>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</si>
  <si>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</si>
  <si>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</si>
  <si>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</si>
  <si>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</si>
  <si>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</si>
  <si>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</si>
  <si>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</si>
  <si>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</si>
  <si>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</si>
  <si>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</si>
  <si>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</si>
  <si>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</si>
  <si>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</si>
  <si>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</si>
  <si>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</si>
  <si>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</si>
  <si>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</si>
  <si>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</si>
  <si>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</si>
  <si>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</si>
  <si>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</si>
  <si>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</si>
  <si>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</si>
  <si>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</si>
  <si>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</si>
  <si>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</si>
  <si>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</si>
  <si>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</si>
  <si>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</si>
  <si>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</si>
  <si>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</si>
  <si>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</si>
  <si>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</si>
  <si>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</si>
  <si>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</si>
  <si>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</si>
  <si>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</si>
  <si>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</si>
  <si>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</si>
  <si>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</si>
  <si>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</si>
  <si>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</si>
  <si>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</si>
  <si>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</si>
  <si>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</si>
  <si>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</si>
  <si>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</si>
  <si>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</si>
  <si>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</si>
  <si>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</si>
  <si>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</si>
  <si>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</si>
  <si>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</si>
  <si>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</si>
  <si>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</si>
  <si>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</si>
  <si>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</si>
  <si>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</si>
  <si>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</si>
  <si>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</si>
  <si>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</si>
  <si>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</si>
  <si>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</si>
  <si>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</si>
  <si>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</si>
  <si>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</si>
  <si>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</si>
  <si>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</si>
  <si>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</si>
  <si>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</si>
  <si>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</si>
  <si>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</si>
  <si>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</si>
  <si>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</si>
  <si>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</si>
  <si>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</si>
  <si>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</si>
  <si>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</si>
  <si>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</si>
  <si>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</si>
  <si>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</si>
  <si>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</si>
  <si>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</si>
  <si>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</si>
  <si>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</si>
  <si>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</si>
  <si>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</si>
  <si>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</si>
  <si>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</si>
  <si>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</si>
  <si>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</si>
  <si>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</si>
  <si>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</si>
  <si>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</si>
  <si>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</si>
  <si>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</si>
  <si>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</si>
  <si>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</si>
  <si>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</si>
  <si>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</si>
  <si>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</si>
  <si>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</si>
  <si>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</si>
  <si>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</si>
  <si>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</si>
  <si>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</si>
  <si>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</si>
  <si>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</si>
  <si>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</si>
  <si>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</si>
  <si>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</si>
  <si>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</si>
  <si>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</si>
  <si>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</si>
  <si>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</si>
  <si>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</si>
  <si>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</si>
  <si>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</si>
  <si>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</si>
  <si>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</si>
  <si>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</si>
  <si>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</si>
  <si>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</si>
  <si>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</si>
  <si>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</si>
  <si>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</si>
  <si>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</si>
  <si>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</si>
  <si>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</si>
  <si>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</si>
  <si>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</si>
  <si>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</si>
  <si>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</si>
  <si>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</si>
  <si>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</si>
  <si>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</si>
  <si>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</si>
  <si>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</si>
  <si>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</si>
  <si>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</si>
  <si>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</si>
  <si>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</si>
  <si>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</si>
  <si>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</si>
  <si>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</si>
  <si>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</si>
  <si>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</si>
  <si>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</si>
  <si>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</si>
  <si>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</si>
  <si>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</si>
  <si>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</si>
  <si>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</si>
  <si>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</si>
  <si>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</si>
  <si>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</si>
  <si>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</si>
  <si>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</si>
  <si>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</si>
  <si>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</si>
  <si>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</si>
  <si>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</si>
  <si>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</si>
  <si>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</si>
  <si>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</si>
  <si>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</si>
  <si>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</si>
  <si>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</si>
  <si>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</si>
  <si>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</si>
  <si>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</si>
  <si>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</si>
  <si>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</si>
  <si>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</si>
  <si>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</si>
  <si>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</si>
  <si>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</si>
  <si>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</si>
  <si>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</si>
  <si>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</si>
  <si>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</si>
  <si>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</si>
  <si>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</si>
  <si>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</si>
  <si>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</si>
  <si>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</si>
  <si>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</si>
  <si>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</si>
  <si>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</si>
  <si>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</si>
  <si>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</si>
  <si>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</si>
  <si>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</si>
  <si>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</si>
  <si>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</si>
  <si>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</si>
  <si>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</si>
  <si>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</si>
  <si>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</si>
  <si>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</si>
  <si>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</si>
  <si>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</si>
  <si>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</si>
  <si>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</si>
  <si>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</si>
  <si>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</si>
  <si>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</si>
  <si>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</si>
  <si>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</si>
  <si>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</si>
  <si>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</si>
  <si>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</si>
  <si>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</si>
  <si>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</si>
  <si>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</si>
  <si>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</si>
  <si>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</si>
  <si>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</si>
  <si>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</si>
  <si>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</si>
  <si>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</si>
  <si>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</si>
  <si>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</si>
  <si>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</si>
  <si>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</si>
  <si>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</si>
  <si>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</si>
  <si>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</si>
  <si>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</si>
  <si>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</si>
  <si>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</si>
  <si>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</si>
  <si>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</si>
  <si>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</si>
  <si>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</si>
  <si>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</si>
  <si>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</si>
  <si>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</si>
  <si>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</si>
  <si>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</si>
  <si>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</si>
  <si>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</si>
  <si>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</si>
  <si>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</si>
  <si>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</si>
  <si>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</si>
  <si>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</si>
  <si>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</si>
  <si>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</si>
  <si>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</si>
  <si>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</si>
  <si>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</si>
  <si>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</si>
  <si>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</si>
  <si>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</si>
  <si>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</si>
  <si>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</si>
  <si>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</si>
  <si>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</si>
  <si>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</si>
  <si>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</si>
  <si>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</si>
  <si>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</si>
  <si>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</si>
  <si>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</si>
  <si>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</si>
  <si>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</si>
  <si>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</si>
  <si>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</si>
  <si>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</si>
  <si>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</si>
  <si>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</si>
  <si>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</si>
  <si>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</si>
  <si>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</si>
  <si>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</si>
  <si>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</si>
  <si>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</si>
  <si>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</si>
  <si>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</si>
  <si>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</si>
  <si>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</si>
  <si>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</si>
  <si>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</si>
  <si>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</si>
  <si>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</si>
  <si>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</si>
  <si>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</si>
  <si>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</si>
  <si>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</si>
  <si>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</si>
  <si>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</si>
  <si>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</si>
  <si>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</si>
  <si>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</si>
  <si>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</si>
  <si>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</si>
  <si>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</si>
  <si>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</si>
  <si>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</si>
  <si>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</si>
  <si>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</si>
  <si>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</si>
  <si>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</si>
  <si>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</si>
  <si>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</si>
  <si>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</si>
  <si>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</si>
  <si>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</si>
  <si>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</si>
  <si>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</si>
  <si>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</si>
  <si>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</si>
  <si>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</si>
  <si>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</si>
  <si>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</si>
  <si>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</si>
  <si>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</si>
  <si>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</si>
  <si>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</si>
  <si>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</si>
  <si>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</si>
  <si>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</si>
  <si>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</si>
  <si>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</si>
  <si>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</si>
  <si>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</si>
  <si>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</si>
  <si>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</si>
  <si>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</si>
  <si>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</si>
  <si>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</si>
  <si>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</si>
  <si>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</si>
  <si>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</si>
  <si>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</si>
  <si>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</si>
  <si>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</si>
  <si>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</si>
  <si>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</si>
  <si>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</si>
  <si>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</si>
  <si>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</si>
  <si>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</si>
  <si>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</si>
  <si>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</si>
  <si>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</si>
  <si>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</si>
  <si>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</si>
  <si>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</si>
  <si>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</si>
  <si>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</si>
  <si>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</si>
  <si>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</si>
  <si>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</si>
  <si>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</si>
  <si>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</si>
  <si>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</si>
  <si>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</si>
  <si>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</si>
  <si>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</si>
  <si>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</si>
  <si>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</si>
  <si>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</si>
  <si>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</si>
  <si>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</si>
  <si>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</si>
  <si>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</si>
  <si>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</si>
  <si>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</si>
  <si>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</si>
  <si>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</si>
  <si>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</si>
  <si>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</si>
  <si>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</si>
  <si>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</si>
  <si>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</si>
  <si>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</si>
  <si>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</si>
  <si>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</si>
  <si>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</si>
  <si>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</si>
  <si>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</si>
  <si>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</si>
  <si>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</si>
  <si>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</si>
  <si>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</si>
  <si>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</si>
  <si>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</si>
  <si>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</si>
  <si>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</si>
  <si>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</si>
  <si>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</si>
  <si>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</si>
  <si>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</si>
  <si>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</si>
  <si>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</si>
  <si>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</si>
  <si>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</si>
  <si>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</si>
  <si>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</si>
  <si>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</si>
  <si>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</si>
  <si>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</si>
  <si>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</si>
  <si>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</si>
  <si>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</si>
  <si>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</si>
  <si>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</si>
  <si>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</si>
  <si>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</si>
  <si>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</si>
  <si>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</si>
  <si>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</si>
  <si>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</si>
  <si>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</si>
  <si>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</si>
  <si>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</si>
  <si>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</si>
  <si>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</si>
  <si>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</si>
  <si>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</si>
  <si>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</si>
  <si>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</si>
  <si>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</si>
  <si>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</si>
  <si>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</si>
  <si>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</si>
  <si>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</si>
  <si>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</si>
  <si>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</si>
  <si>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</si>
  <si>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</si>
  <si>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</si>
  <si>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</si>
  <si>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</si>
  <si>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</si>
  <si>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</si>
  <si>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</si>
  <si>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</si>
  <si>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</si>
  <si>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</si>
  <si>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</si>
  <si>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</si>
  <si>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</si>
  <si>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</si>
  <si>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</si>
  <si>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</si>
  <si>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</si>
  <si>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</si>
  <si>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</si>
  <si>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</si>
  <si>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</si>
  <si>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</si>
  <si>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</si>
  <si>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</si>
  <si>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</si>
  <si>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</si>
  <si>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</si>
  <si>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</si>
  <si>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</si>
  <si>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</si>
  <si>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</si>
  <si>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</si>
  <si>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</si>
  <si>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</si>
  <si>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</si>
  <si>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</si>
  <si>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</si>
  <si>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</si>
  <si>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</si>
  <si>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</si>
  <si>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</si>
  <si>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</si>
  <si>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</si>
  <si>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</si>
  <si>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</si>
  <si>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</si>
  <si>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</si>
  <si>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</si>
  <si>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</si>
  <si>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</si>
  <si>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</si>
  <si>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</si>
  <si>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</si>
  <si>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</si>
  <si>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</si>
  <si>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</si>
  <si>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</si>
  <si>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</si>
  <si>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</si>
  <si>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</si>
  <si>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</si>
  <si>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</si>
  <si>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</si>
  <si>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</si>
  <si>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</si>
  <si>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</si>
  <si>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</si>
  <si>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</si>
  <si>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</si>
  <si>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</si>
  <si>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</si>
  <si>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</si>
  <si>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</si>
  <si>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</si>
  <si>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</si>
  <si>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</si>
  <si>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</si>
  <si>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</si>
  <si>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</si>
  <si>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</si>
  <si>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</si>
  <si>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</si>
  <si>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</si>
  <si>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</si>
  <si>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</si>
  <si>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</si>
  <si>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</si>
  <si>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</si>
  <si>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</si>
  <si>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</si>
  <si>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</si>
  <si>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</si>
  <si>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</si>
  <si>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</si>
  <si>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</si>
  <si>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</si>
  <si>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</si>
  <si>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</si>
  <si>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</si>
  <si>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</si>
  <si>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</si>
  <si>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</si>
  <si>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</si>
  <si>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</si>
  <si>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</si>
  <si>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</si>
  <si>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</si>
  <si>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</si>
  <si>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</si>
  <si>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</si>
  <si>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</si>
  <si>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</si>
  <si>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</si>
  <si>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</si>
  <si>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</si>
  <si>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</si>
  <si>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</si>
  <si>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</si>
  <si>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</si>
  <si>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</si>
  <si>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</si>
  <si>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</si>
  <si>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</si>
  <si>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</si>
  <si>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</si>
  <si>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</si>
  <si>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</si>
  <si>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</si>
  <si>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</si>
  <si>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</si>
  <si>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</si>
  <si>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</si>
  <si>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</si>
  <si>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</si>
  <si>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</si>
  <si>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</si>
  <si>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</si>
  <si>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</si>
  <si>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</si>
  <si>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</si>
  <si>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</si>
  <si>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</si>
  <si>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</si>
  <si>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</si>
  <si>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</si>
  <si>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</si>
  <si>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</si>
  <si>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</si>
  <si>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</si>
  <si>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</si>
  <si>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</si>
  <si>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</si>
  <si>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</si>
  <si>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</si>
  <si>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</si>
  <si>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</si>
  <si>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</si>
  <si>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</si>
  <si>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</si>
  <si>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</si>
  <si>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</si>
  <si>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</si>
  <si>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</si>
  <si>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</si>
  <si>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</si>
  <si>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</si>
  <si>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</si>
  <si>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</si>
  <si>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</si>
  <si>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</si>
  <si>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</si>
  <si>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</si>
  <si>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</si>
  <si>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</si>
  <si>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</si>
  <si>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</si>
  <si>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</si>
  <si>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</si>
  <si>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</si>
  <si>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</si>
  <si>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</si>
  <si>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</si>
  <si>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</si>
  <si>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</si>
  <si>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</si>
  <si>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</si>
  <si>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</si>
  <si>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</si>
  <si>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</si>
  <si>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</si>
  <si>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</si>
  <si>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</si>
  <si>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</si>
  <si>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</si>
  <si>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</si>
  <si>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</si>
  <si>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</si>
  <si>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</si>
  <si>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</si>
  <si>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</si>
  <si>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</si>
  <si>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</si>
  <si>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</si>
  <si>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</si>
  <si>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</si>
  <si>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</si>
  <si>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</si>
  <si>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</si>
  <si>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</si>
  <si>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</si>
  <si>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</si>
  <si>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</si>
  <si>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</si>
  <si>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</si>
  <si>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</si>
  <si>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</si>
  <si>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</si>
  <si>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</si>
  <si>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</si>
  <si>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</si>
  <si>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</si>
  <si>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</si>
  <si>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</si>
  <si>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</si>
  <si>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</si>
  <si>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</si>
  <si>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</si>
  <si>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</si>
  <si>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</si>
  <si>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</si>
  <si>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</si>
  <si>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</si>
  <si>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</si>
  <si>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</si>
  <si>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</si>
  <si>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</si>
  <si>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</si>
  <si>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</si>
  <si>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</si>
  <si>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</si>
  <si>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</si>
  <si>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</si>
  <si>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</si>
  <si>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</si>
  <si>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</si>
  <si>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</si>
  <si>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</si>
  <si>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</si>
  <si>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</si>
  <si>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</si>
  <si>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</si>
  <si>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</si>
  <si>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</si>
  <si>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</si>
  <si>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</si>
  <si>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</si>
  <si>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</si>
  <si>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</si>
  <si>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</si>
  <si>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</si>
  <si>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</si>
  <si>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</si>
  <si>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</si>
  <si>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</si>
  <si>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</si>
  <si>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</si>
  <si>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</si>
  <si>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</si>
  <si>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</si>
  <si>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</si>
  <si>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</si>
  <si>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</si>
  <si>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</si>
  <si>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</si>
  <si>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</si>
  <si>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</si>
  <si>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</si>
  <si>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</si>
  <si>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</si>
  <si>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</si>
  <si>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</si>
  <si>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</si>
  <si>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</si>
  <si>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</si>
  <si>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</si>
  <si>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</si>
  <si>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</si>
  <si>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</si>
  <si>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</si>
  <si>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</si>
  <si>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</si>
  <si>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</si>
  <si>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</si>
  <si>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</si>
  <si>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</si>
  <si>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</si>
  <si>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</si>
  <si>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</si>
  <si>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</si>
  <si>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</si>
  <si>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</si>
  <si>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</si>
  <si>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</si>
  <si>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</si>
  <si>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</si>
  <si>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</si>
  <si>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</si>
  <si>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</si>
  <si>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</si>
  <si>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</si>
  <si>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</si>
  <si>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</si>
  <si>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</si>
  <si>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</si>
  <si>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</si>
  <si>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</si>
  <si>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</si>
  <si>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</si>
  <si>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</si>
  <si>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</si>
  <si>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</si>
  <si>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</si>
  <si>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</si>
  <si>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</si>
  <si>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</si>
  <si>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</si>
  <si>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</si>
  <si>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</si>
  <si>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</si>
  <si>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</si>
  <si>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</si>
  <si>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</si>
  <si>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</si>
  <si>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</si>
  <si>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</si>
  <si>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</si>
  <si>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</si>
  <si>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</si>
  <si>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</si>
  <si>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</si>
  <si>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</si>
  <si>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</si>
  <si>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</si>
  <si>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</si>
  <si>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</si>
  <si>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</si>
  <si>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</si>
  <si>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</si>
  <si>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</si>
  <si>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</si>
  <si>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</si>
  <si>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</si>
  <si>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</si>
  <si>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</si>
  <si>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</si>
  <si>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</si>
  <si>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</si>
  <si>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</si>
  <si>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</si>
  <si>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</si>
  <si>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</si>
  <si>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</si>
  <si>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</si>
  <si>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</si>
  <si>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</si>
  <si>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</si>
  <si>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</si>
  <si>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</si>
  <si>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</si>
  <si>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</si>
  <si>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</si>
  <si>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</si>
  <si>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</si>
  <si>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</si>
  <si>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</si>
  <si>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</si>
  <si>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</si>
  <si>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</si>
  <si>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</si>
  <si>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</si>
  <si>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</si>
  <si>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</si>
  <si>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</si>
  <si>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</si>
  <si>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</si>
  <si>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</si>
  <si>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</si>
  <si>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</si>
  <si>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</si>
  <si>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</si>
  <si>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</si>
  <si>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</si>
  <si>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</si>
  <si>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</si>
  <si>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</si>
  <si>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</si>
  <si>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</si>
  <si>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</si>
  <si>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</si>
  <si>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</si>
  <si>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</si>
  <si>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</si>
  <si>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</si>
  <si>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</si>
  <si>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</si>
  <si>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</si>
  <si>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</si>
  <si>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</si>
  <si>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</si>
  <si>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</si>
  <si>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</si>
  <si>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</si>
  <si>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</si>
  <si>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</si>
  <si>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</si>
  <si>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</si>
  <si>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</si>
  <si>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</si>
  <si>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</si>
  <si>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</si>
  <si>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</si>
  <si>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</si>
  <si>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</si>
  <si>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</si>
  <si>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</si>
  <si>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</si>
  <si>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</si>
  <si>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</si>
  <si>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</si>
  <si>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</si>
  <si>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</si>
  <si>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</si>
  <si>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</si>
  <si>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</si>
  <si>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</si>
  <si>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</si>
  <si>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</si>
  <si>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</si>
  <si>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</si>
  <si>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</si>
  <si>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</si>
  <si>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</si>
  <si>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</si>
  <si>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</si>
  <si>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</si>
  <si>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</si>
  <si>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</si>
  <si>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</si>
  <si>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</si>
  <si>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</si>
  <si>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</si>
  <si>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</si>
  <si>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</si>
  <si>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</si>
  <si>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</si>
  <si>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</si>
  <si>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</si>
  <si>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</si>
  <si>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</si>
  <si>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</si>
  <si>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</si>
  <si>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</si>
  <si>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</si>
  <si>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</si>
  <si>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</si>
  <si>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</si>
  <si>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</si>
  <si>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</si>
  <si>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</si>
  <si>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</si>
  <si>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</si>
  <si>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</si>
  <si>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</si>
  <si>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</si>
  <si>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</si>
  <si>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</si>
  <si>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</si>
  <si>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</si>
  <si>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</si>
  <si>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</si>
  <si>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</si>
  <si>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</si>
  <si>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</si>
  <si>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</si>
  <si>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</si>
  <si>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</si>
  <si>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</si>
  <si>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</si>
  <si>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</si>
  <si>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</si>
  <si>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</si>
  <si>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</si>
  <si>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</si>
  <si>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</si>
  <si>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</si>
  <si>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</si>
  <si>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</si>
  <si>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</si>
  <si>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</si>
  <si>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</si>
  <si>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</si>
  <si>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</si>
  <si>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</si>
  <si>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</si>
  <si>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</si>
  <si>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</si>
  <si>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</si>
  <si>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</si>
  <si>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</si>
  <si>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</si>
  <si>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</si>
  <si>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</si>
  <si>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</si>
  <si>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</si>
  <si>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</si>
  <si>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</si>
  <si>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</si>
  <si>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</si>
  <si>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</si>
  <si>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</si>
  <si>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</si>
  <si>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</si>
  <si>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</si>
  <si>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</si>
  <si>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</si>
  <si>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</si>
  <si>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</si>
  <si>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</si>
  <si>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</si>
  <si>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</si>
  <si>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</si>
  <si>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</si>
  <si>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</si>
  <si>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</si>
  <si>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</si>
  <si>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</si>
  <si>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</si>
  <si>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</si>
  <si>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</si>
  <si>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</si>
  <si>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</si>
  <si>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</si>
  <si>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</si>
  <si>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</si>
  <si>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</si>
  <si>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</si>
  <si>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</si>
  <si>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</si>
  <si>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</si>
  <si>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</si>
  <si>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</si>
  <si>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</si>
  <si>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</si>
  <si>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</si>
  <si>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</si>
  <si>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</si>
  <si>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</si>
  <si>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</si>
  <si>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</si>
  <si>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</si>
  <si>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</si>
  <si>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</si>
  <si>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</si>
  <si>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</si>
  <si>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</si>
  <si>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</si>
  <si>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</si>
  <si>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</si>
  <si>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</si>
  <si>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</si>
  <si>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</si>
  <si>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</si>
  <si>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</si>
  <si>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</si>
  <si>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</si>
  <si>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</si>
  <si>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</si>
  <si>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</si>
  <si>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</si>
  <si>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</si>
  <si>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</si>
  <si>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</si>
  <si>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</si>
  <si>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</si>
  <si>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</si>
  <si>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</si>
  <si>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</si>
  <si>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</si>
  <si>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</si>
  <si>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</si>
  <si>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</si>
  <si>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</si>
  <si>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</si>
  <si>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</si>
  <si>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</si>
  <si>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</si>
  <si>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</si>
  <si>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</si>
  <si>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</si>
  <si>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</si>
  <si>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</si>
  <si>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</si>
  <si>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</si>
  <si>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</si>
  <si>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</si>
  <si>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</si>
  <si>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</si>
  <si>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</si>
  <si>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</si>
  <si>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</si>
  <si>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</si>
  <si>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</si>
  <si>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</si>
  <si>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</si>
  <si>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</si>
  <si>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</si>
  <si>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</si>
  <si>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</si>
  <si>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</si>
  <si>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</si>
  <si>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</si>
  <si>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</si>
  <si>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</si>
  <si>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</si>
  <si>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</si>
  <si>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</si>
  <si>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</si>
  <si>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</si>
  <si>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</si>
  <si>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</si>
  <si>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</si>
  <si>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</si>
  <si>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</si>
  <si>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</si>
  <si>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</si>
  <si>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</si>
  <si>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</si>
  <si>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</si>
  <si>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</si>
  <si>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</si>
  <si>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</si>
  <si>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</si>
  <si>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</si>
  <si>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</si>
  <si>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</si>
  <si>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</si>
  <si>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</si>
  <si>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</si>
  <si>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</si>
  <si>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</si>
  <si>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</si>
  <si>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</si>
  <si>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</si>
  <si>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</si>
  <si>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</si>
  <si>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</si>
  <si>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</si>
  <si>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</si>
  <si>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</si>
  <si>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</si>
  <si>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</si>
  <si>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</si>
  <si>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</si>
  <si>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</si>
  <si>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</si>
  <si>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</si>
  <si>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</si>
  <si>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</si>
  <si>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</si>
  <si>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</si>
  <si>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</si>
  <si>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</si>
  <si>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</si>
  <si>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</si>
  <si>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</si>
  <si>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</si>
  <si>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</si>
  <si>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</si>
  <si>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</si>
  <si>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</si>
  <si>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</si>
  <si>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</si>
  <si>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</si>
  <si>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</si>
  <si>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</si>
  <si>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</si>
  <si>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</si>
  <si>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</si>
  <si>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</si>
  <si>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</si>
  <si>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</si>
  <si>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</si>
  <si>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</si>
  <si>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</si>
  <si>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</si>
  <si>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</si>
  <si>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</si>
  <si>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</si>
  <si>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</si>
  <si>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</si>
  <si>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</si>
  <si>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</si>
  <si>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</si>
  <si>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</si>
  <si>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</si>
  <si>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</si>
  <si>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</si>
  <si>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</si>
  <si>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</si>
  <si>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</si>
  <si>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</si>
  <si>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</si>
  <si>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</si>
  <si>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</si>
  <si>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</si>
  <si>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</si>
  <si>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</si>
  <si>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</si>
  <si>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</si>
  <si>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</si>
  <si>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</si>
  <si>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</si>
  <si>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</si>
  <si>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</si>
  <si>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</si>
  <si>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</si>
  <si>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</si>
  <si>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</si>
  <si>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</si>
  <si>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</si>
  <si>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</si>
  <si>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</si>
  <si>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</si>
  <si>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</si>
  <si>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</si>
  <si>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</si>
  <si>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</si>
  <si>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</si>
  <si>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</si>
  <si>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</si>
  <si>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</si>
  <si>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</si>
  <si>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</si>
  <si>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</si>
  <si>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</si>
  <si>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</si>
  <si>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</si>
  <si>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</si>
  <si>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</si>
  <si>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</si>
  <si>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</si>
  <si>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</si>
  <si>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</si>
  <si>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</si>
  <si>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</si>
  <si>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</si>
  <si>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</si>
  <si>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</si>
  <si>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</si>
  <si>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</si>
  <si>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</si>
  <si>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</si>
  <si>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</si>
  <si>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</si>
  <si>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</si>
  <si>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</si>
  <si>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</si>
  <si>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</si>
  <si>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</si>
  <si>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</si>
  <si>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</si>
  <si>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</si>
  <si>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</si>
  <si>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</si>
  <si>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</si>
  <si>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</si>
  <si>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</si>
  <si>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</si>
  <si>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</si>
  <si>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</si>
  <si>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</si>
  <si>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</si>
  <si>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</si>
  <si>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</si>
  <si>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</si>
  <si>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</si>
  <si>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</si>
  <si>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</si>
  <si>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</si>
  <si>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</si>
  <si>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</si>
  <si>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</si>
  <si>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</si>
  <si>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</si>
  <si>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</si>
  <si>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</si>
  <si>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</si>
  <si>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</si>
  <si>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</si>
  <si>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</si>
  <si>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</si>
  <si>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</si>
  <si>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</si>
  <si>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</si>
  <si>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</si>
  <si>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</si>
  <si>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</si>
  <si>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</si>
  <si>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</si>
  <si>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</si>
  <si>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</si>
  <si>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</si>
  <si>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</si>
  <si>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</si>
  <si>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</si>
  <si>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</si>
  <si>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</si>
  <si>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</si>
  <si>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</si>
  <si>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</si>
  <si>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</si>
  <si>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</si>
  <si>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</si>
  <si>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</si>
  <si>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</si>
  <si>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</si>
  <si>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</si>
  <si>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</si>
  <si>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</si>
  <si>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</si>
  <si>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</si>
  <si>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</si>
  <si>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</si>
  <si>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</si>
  <si>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</si>
  <si>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</si>
  <si>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</si>
  <si>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</si>
  <si>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</si>
  <si>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</si>
  <si>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</si>
  <si>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</si>
  <si>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</si>
  <si>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</si>
  <si>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</si>
  <si>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</si>
  <si>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</si>
  <si>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</si>
  <si>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</si>
  <si>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</si>
  <si>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</si>
  <si>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</si>
  <si>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</si>
  <si>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</si>
  <si>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</si>
  <si>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</si>
  <si>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</si>
  <si>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</si>
  <si>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</si>
  <si>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</si>
  <si>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</si>
  <si>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</si>
  <si>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</si>
  <si>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</si>
  <si>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</si>
  <si>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</si>
  <si>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</si>
  <si>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</si>
  <si>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</si>
  <si>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</si>
  <si>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</si>
  <si>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</si>
  <si>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</si>
  <si>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</si>
  <si>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</si>
  <si>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</si>
  <si>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</si>
  <si>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</si>
  <si>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</si>
  <si>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</si>
  <si>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</si>
  <si>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</si>
  <si>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</si>
  <si>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</si>
  <si>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</si>
  <si>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</si>
  <si>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</si>
  <si>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</si>
  <si>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</si>
  <si>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</si>
  <si>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</si>
  <si>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</si>
  <si>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</si>
  <si>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</si>
  <si>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</si>
  <si>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</si>
  <si>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</si>
  <si>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</si>
  <si>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</si>
  <si>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</si>
  <si>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</si>
  <si>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</si>
  <si>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</si>
  <si>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</si>
  <si>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</si>
  <si>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</si>
  <si>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</si>
  <si>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</si>
  <si>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</si>
  <si>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</si>
  <si>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</si>
  <si>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</si>
  <si>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</si>
  <si>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</si>
  <si>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</si>
  <si>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</si>
  <si>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</si>
  <si>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</si>
  <si>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</si>
  <si>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</si>
  <si>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</si>
  <si>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</si>
  <si>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</si>
  <si>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</si>
  <si>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</si>
  <si>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</si>
  <si>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</si>
  <si>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</si>
  <si>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</si>
  <si>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</si>
  <si>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</si>
  <si>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</si>
  <si>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</si>
  <si>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</si>
  <si>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</si>
  <si>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</si>
  <si>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</si>
  <si>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</si>
  <si>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</si>
  <si>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</si>
  <si>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</si>
  <si>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</si>
  <si>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</si>
  <si>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</si>
  <si>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</si>
  <si>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</si>
  <si>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</si>
  <si>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</si>
  <si>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</si>
  <si>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</si>
  <si>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</si>
  <si>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</si>
  <si>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</si>
  <si>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</si>
  <si>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</si>
  <si>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</si>
  <si>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</si>
  <si>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</si>
  <si>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</si>
  <si>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</si>
  <si>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</si>
  <si>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</si>
  <si>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</si>
  <si>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</si>
  <si>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</si>
  <si>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</si>
  <si>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</si>
  <si>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</si>
  <si>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</si>
  <si>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</si>
  <si>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</si>
  <si>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</si>
  <si>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</si>
  <si>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</si>
  <si>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</si>
  <si>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</si>
  <si>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</si>
  <si>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</si>
  <si>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</si>
  <si>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</si>
  <si>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</si>
  <si>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</si>
  <si>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</si>
  <si>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</si>
  <si>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</si>
  <si>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</si>
  <si>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</si>
  <si>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</si>
  <si>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</si>
  <si>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</si>
  <si>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</si>
  <si>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</si>
  <si>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</si>
  <si>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</si>
  <si>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</si>
  <si>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</si>
  <si>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</si>
  <si>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</si>
  <si>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</si>
  <si>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</si>
  <si>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</si>
  <si>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</si>
  <si>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</si>
  <si>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</si>
  <si>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</si>
  <si>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</si>
  <si>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</si>
  <si>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</si>
  <si>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</si>
  <si>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</si>
  <si>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</si>
  <si>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</si>
  <si>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</si>
  <si>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</si>
  <si>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</si>
  <si>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</si>
  <si>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</si>
  <si>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</si>
  <si>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</si>
  <si>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</si>
  <si>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</si>
  <si>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</si>
  <si>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</si>
  <si>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</si>
  <si>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</si>
  <si>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</si>
  <si>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</si>
  <si>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</si>
  <si>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</si>
  <si>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</si>
  <si>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</si>
  <si>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</si>
  <si>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</si>
  <si>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</si>
  <si>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</si>
  <si>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</si>
  <si>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</si>
  <si>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</si>
  <si>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</si>
  <si>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</si>
  <si>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</si>
  <si>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</si>
  <si>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</si>
  <si>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</si>
  <si>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</si>
  <si>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</si>
  <si>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</si>
  <si>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</si>
  <si>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</si>
  <si>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</si>
  <si>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</si>
  <si>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</si>
  <si>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</si>
  <si>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</si>
  <si>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</si>
  <si>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</si>
  <si>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</si>
  <si>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</si>
  <si>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</si>
  <si>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</si>
  <si>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</si>
  <si>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</si>
  <si>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</si>
  <si>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</si>
  <si>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</si>
  <si>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</si>
  <si>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</si>
  <si>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</si>
  <si>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</si>
  <si>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</si>
  <si>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</si>
  <si>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</si>
  <si>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</si>
  <si>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</si>
  <si>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</si>
  <si>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</si>
  <si>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</si>
  <si>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</si>
  <si>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</si>
  <si>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</si>
  <si>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</si>
  <si>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</si>
  <si>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</si>
  <si>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</si>
  <si>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</si>
  <si>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</si>
  <si>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</si>
  <si>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</si>
  <si>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</si>
  <si>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</si>
  <si>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</si>
  <si>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</si>
  <si>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</si>
  <si>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</si>
  <si>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</si>
  <si>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</si>
  <si>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</si>
  <si>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</si>
  <si>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</si>
  <si>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</si>
  <si>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</si>
  <si>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</si>
  <si>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</si>
  <si>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</si>
  <si>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</si>
  <si>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</si>
  <si>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</si>
  <si>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</si>
  <si>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</si>
  <si>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</si>
  <si>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</si>
  <si>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</si>
  <si>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</si>
  <si>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</si>
  <si>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</si>
  <si>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</si>
  <si>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</si>
  <si>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</si>
  <si>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</si>
  <si>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</si>
  <si>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</si>
  <si>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</si>
  <si>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</si>
  <si>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</si>
  <si>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</si>
  <si>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</si>
  <si>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</si>
  <si>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</si>
  <si>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</si>
  <si>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</si>
  <si>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</si>
  <si>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</si>
  <si>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</si>
  <si>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</si>
  <si>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</si>
  <si>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</si>
  <si>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</si>
  <si>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</si>
  <si>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</si>
  <si>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</si>
  <si>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</si>
  <si>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</si>
  <si>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</si>
  <si>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</si>
  <si>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</si>
  <si>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</si>
  <si>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</si>
  <si>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</si>
  <si>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</si>
  <si>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</si>
  <si>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</si>
  <si>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</si>
  <si>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</si>
  <si>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</si>
  <si>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</si>
  <si>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</si>
  <si>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</si>
  <si>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</si>
  <si>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</si>
  <si>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</si>
  <si>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</si>
  <si>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</si>
  <si>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</si>
  <si>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</si>
  <si>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</si>
  <si>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</si>
  <si>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</si>
  <si>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</si>
  <si>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</si>
  <si>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</si>
  <si>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</si>
  <si>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</si>
  <si>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</si>
  <si>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</si>
  <si>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</si>
  <si>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</si>
  <si>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</si>
  <si>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</si>
  <si>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</si>
  <si>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</si>
  <si>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</si>
  <si>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</si>
  <si>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</si>
  <si>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</si>
  <si>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</si>
  <si>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</si>
  <si>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</si>
  <si>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</si>
  <si>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</si>
  <si>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</si>
  <si>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</si>
  <si>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</si>
  <si>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</si>
  <si>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</si>
  <si>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</si>
  <si>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</si>
  <si>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</si>
  <si>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</si>
  <si>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</si>
  <si>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</si>
  <si>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</si>
  <si>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</si>
  <si>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</si>
  <si>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</si>
  <si>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</si>
  <si>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</si>
  <si>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</si>
  <si>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</si>
  <si>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</si>
  <si>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</si>
  <si>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</si>
  <si>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</si>
  <si>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</si>
  <si>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</si>
  <si>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</si>
  <si>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</si>
  <si>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</si>
  <si>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</si>
  <si>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</si>
  <si>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</si>
  <si>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</si>
  <si>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</si>
  <si>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</si>
  <si>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</si>
  <si>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</si>
  <si>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</si>
  <si>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</si>
  <si>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</si>
  <si>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</si>
  <si>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</si>
  <si>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</si>
  <si>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</si>
  <si>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</si>
  <si>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</si>
  <si>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</si>
  <si>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</si>
  <si>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</si>
  <si>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</si>
  <si>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</si>
  <si>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</si>
  <si>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</si>
  <si>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</si>
  <si>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</si>
  <si>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</si>
  <si>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</si>
  <si>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</si>
  <si>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</si>
  <si>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</si>
  <si>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</si>
  <si>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</si>
  <si>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</si>
  <si>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</si>
  <si>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</si>
  <si>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</si>
  <si>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</si>
  <si>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</si>
  <si>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</si>
  <si>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</si>
  <si>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</si>
  <si>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</si>
  <si>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</si>
  <si>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</si>
  <si>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</si>
  <si>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</si>
  <si>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</si>
  <si>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</si>
  <si>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</si>
  <si>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</si>
  <si>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</si>
  <si>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</si>
  <si>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</si>
  <si>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</si>
  <si>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</si>
  <si>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</si>
  <si>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</si>
  <si>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</si>
  <si>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</si>
  <si>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</si>
  <si>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</si>
  <si>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</si>
  <si>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</si>
  <si>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</si>
  <si>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</si>
  <si>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</si>
  <si>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</si>
  <si>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</si>
  <si>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</si>
  <si>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</si>
  <si>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</si>
  <si>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</si>
  <si>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</si>
  <si>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</si>
  <si>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</si>
  <si>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</si>
  <si>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</si>
  <si>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</si>
  <si>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</si>
  <si>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</si>
  <si>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</si>
  <si>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</si>
  <si>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</si>
  <si>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</si>
  <si>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</si>
  <si>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</si>
  <si>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</si>
  <si>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</si>
  <si>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</si>
  <si>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</si>
  <si>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</si>
  <si>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</si>
  <si>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</si>
  <si>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</si>
  <si>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</si>
  <si>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</si>
  <si>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</si>
  <si>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</si>
  <si>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</si>
  <si>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</si>
  <si>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</si>
  <si>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</si>
  <si>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</si>
  <si>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</si>
  <si>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</si>
  <si>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</si>
  <si>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</si>
  <si>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</si>
  <si>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</si>
  <si>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</si>
  <si>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</si>
  <si>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</si>
  <si>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</si>
  <si>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</si>
  <si>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</si>
  <si>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</si>
  <si>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</si>
  <si>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</si>
  <si>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</si>
  <si>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</si>
  <si>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</si>
  <si>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</si>
  <si>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</si>
  <si>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</si>
  <si>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</si>
  <si>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</si>
  <si>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</si>
  <si>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</si>
  <si>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</si>
  <si>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</si>
  <si>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</si>
  <si>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</si>
  <si>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</si>
  <si>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</si>
  <si>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</si>
  <si>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</si>
  <si>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</si>
  <si>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</si>
  <si>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</si>
  <si>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</si>
  <si>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</si>
  <si>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</si>
  <si>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</si>
  <si>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</si>
  <si>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</si>
  <si>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</si>
  <si>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</si>
  <si>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</si>
  <si>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</si>
  <si>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</si>
  <si>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</si>
  <si>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</si>
  <si>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</si>
  <si>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</si>
  <si>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</si>
  <si>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</si>
  <si>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</si>
  <si>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</si>
  <si>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</si>
  <si>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</si>
  <si>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</si>
  <si>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</si>
  <si>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</si>
  <si>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</si>
  <si>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</si>
  <si>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</si>
  <si>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</si>
  <si>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</si>
  <si>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</si>
  <si>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</si>
  <si>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</si>
  <si>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</si>
  <si>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</si>
  <si>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</si>
  <si>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</si>
  <si>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</si>
  <si>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</si>
  <si>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</si>
  <si>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</si>
  <si>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</si>
  <si>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</si>
  <si>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</si>
  <si>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</si>
  <si>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</si>
  <si>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</si>
  <si>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</si>
  <si>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</si>
  <si>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</si>
  <si>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</si>
  <si>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</si>
  <si>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</si>
  <si>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</si>
  <si>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</si>
  <si>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</si>
  <si>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</si>
  <si>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</si>
  <si>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</si>
  <si>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</si>
  <si>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</si>
  <si>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</si>
  <si>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</si>
  <si>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</si>
  <si>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</si>
  <si>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</si>
  <si>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</si>
  <si>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</si>
  <si>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</si>
  <si>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</si>
  <si>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</si>
  <si>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</si>
  <si>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</si>
  <si>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</si>
  <si>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</si>
  <si>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</si>
  <si>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</si>
  <si>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</si>
  <si>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</si>
  <si>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</si>
  <si>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</si>
  <si>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</si>
  <si>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</si>
  <si>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</si>
  <si>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</si>
  <si>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</si>
  <si>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</si>
  <si>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</si>
  <si>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</si>
  <si>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</si>
  <si>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</si>
  <si>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</si>
  <si>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</si>
  <si>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</si>
  <si>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</si>
  <si>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</si>
  <si>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</si>
  <si>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</si>
  <si>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</si>
  <si>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</si>
  <si>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</si>
  <si>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</si>
  <si>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</si>
  <si>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</si>
  <si>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</si>
  <si>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</si>
  <si>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</si>
  <si>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</si>
  <si>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</si>
  <si>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</si>
  <si>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</si>
  <si>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</si>
  <si>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</si>
  <si>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</si>
  <si>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</si>
  <si>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</si>
  <si>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</si>
  <si>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</si>
  <si>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</si>
  <si>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</si>
  <si>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</si>
  <si>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</si>
  <si>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</si>
  <si>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</si>
  <si>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</si>
  <si>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</si>
  <si>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</si>
  <si>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</si>
  <si>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</si>
  <si>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</si>
  <si>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</si>
  <si>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</si>
  <si>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</si>
  <si>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</si>
  <si>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</si>
  <si>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</si>
  <si>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</si>
  <si>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</si>
  <si>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</si>
  <si>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</si>
  <si>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</si>
  <si>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</si>
  <si>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</si>
  <si>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</si>
  <si>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</si>
  <si>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</si>
  <si>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</si>
  <si>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</si>
  <si>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</si>
  <si>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</si>
  <si>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</si>
  <si>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</si>
  <si>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</si>
  <si>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</si>
  <si>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</si>
  <si>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</si>
  <si>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</si>
  <si>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</si>
  <si>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</si>
  <si>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</si>
  <si>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</si>
  <si>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</si>
  <si>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</si>
  <si>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</si>
  <si>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</si>
  <si>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</si>
  <si>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</si>
  <si>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</si>
  <si>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</si>
  <si>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</si>
  <si>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</si>
  <si>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</si>
  <si>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</si>
  <si>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</si>
  <si>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</si>
  <si>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</si>
  <si>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</si>
  <si>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</si>
  <si>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</si>
  <si>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</si>
  <si>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</si>
  <si>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</si>
  <si>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</si>
  <si>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</si>
  <si>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</si>
  <si>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</si>
  <si>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</si>
  <si>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</si>
  <si>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</si>
  <si>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</si>
  <si>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</si>
  <si>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</si>
  <si>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</si>
  <si>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</si>
  <si>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</si>
  <si>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</si>
  <si>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</si>
  <si>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</si>
  <si>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</si>
  <si>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</si>
  <si>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</si>
  <si>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</si>
  <si>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</si>
  <si>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</si>
  <si>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</si>
  <si>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</si>
  <si>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</si>
  <si>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</si>
  <si>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</si>
  <si>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</si>
  <si>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</si>
  <si>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</si>
  <si>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</si>
  <si>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</si>
  <si>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</si>
  <si>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</si>
  <si>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</si>
  <si>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</si>
  <si>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</si>
  <si>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</si>
  <si>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</si>
  <si>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</si>
  <si>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</si>
  <si>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</si>
  <si>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</si>
  <si>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</si>
  <si>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</si>
  <si>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</si>
  <si>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</si>
  <si>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</si>
  <si>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</si>
  <si>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</si>
  <si>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</si>
  <si>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</si>
  <si>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</si>
  <si>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</si>
  <si>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</si>
  <si>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</si>
  <si>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</si>
  <si>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</si>
  <si>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</si>
  <si>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</si>
  <si>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</si>
  <si>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</si>
  <si>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</si>
  <si>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</si>
  <si>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</si>
  <si>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</si>
  <si>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</si>
  <si>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</si>
  <si>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</si>
  <si>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</si>
  <si>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</si>
  <si>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</si>
  <si>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</si>
  <si>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</si>
  <si>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</si>
  <si>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</si>
  <si>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</si>
  <si>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</si>
  <si>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</si>
  <si>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</si>
  <si>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</si>
  <si>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</si>
  <si>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</si>
  <si>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</si>
  <si>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</si>
  <si>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</si>
  <si>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</si>
  <si>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</si>
  <si>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</si>
  <si>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</si>
  <si>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</si>
  <si>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</si>
  <si>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</si>
  <si>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</si>
  <si>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</si>
  <si>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</si>
  <si>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</si>
  <si>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</si>
  <si>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</si>
  <si>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</si>
  <si>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</si>
  <si>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</si>
  <si>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</si>
  <si>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</si>
  <si>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</si>
  <si>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</si>
  <si>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</si>
  <si>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</si>
  <si>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</si>
  <si>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</si>
  <si>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</si>
  <si>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</si>
  <si>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</si>
  <si>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</si>
  <si>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</si>
  <si>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</si>
  <si>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</si>
  <si>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</si>
  <si>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</si>
  <si>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</si>
  <si>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</si>
  <si>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</si>
  <si>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</si>
  <si>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</si>
  <si>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</si>
  <si>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</si>
  <si>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</si>
  <si>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</si>
  <si>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</si>
  <si>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</si>
  <si>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</si>
  <si>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</si>
  <si>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</si>
  <si>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</si>
  <si>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</si>
  <si>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</si>
  <si>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</si>
  <si>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</si>
  <si>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</si>
  <si>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</si>
  <si>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</si>
  <si>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</si>
  <si>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</si>
  <si>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</si>
  <si>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</si>
  <si>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</si>
  <si>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</si>
  <si>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</si>
  <si>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</si>
  <si>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</si>
  <si>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</si>
  <si>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</si>
  <si>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</si>
  <si>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</si>
  <si>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</si>
  <si>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</si>
  <si>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</si>
  <si>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</si>
  <si>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</si>
  <si>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</si>
  <si>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</si>
  <si>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</si>
  <si>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</si>
  <si>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</si>
  <si>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</si>
  <si>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</si>
  <si>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</si>
  <si>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</si>
  <si>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</si>
  <si>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</si>
  <si>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</si>
  <si>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</si>
  <si>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</si>
  <si>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</si>
  <si>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</si>
  <si>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</si>
  <si>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</si>
  <si>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</si>
  <si>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</si>
  <si>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</si>
  <si>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</si>
  <si>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</si>
  <si>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</si>
  <si>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</si>
  <si>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</si>
  <si>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</si>
  <si>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</si>
  <si>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</si>
  <si>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</si>
  <si>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</si>
  <si>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</si>
  <si>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</si>
  <si>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</si>
  <si>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</si>
  <si>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</si>
  <si>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</si>
  <si>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</si>
  <si>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</si>
  <si>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</si>
  <si>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</si>
  <si>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</si>
  <si>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</si>
  <si>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</si>
  <si>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</si>
  <si>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</si>
  <si>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</si>
  <si>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</si>
  <si>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</si>
  <si>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</si>
  <si>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</si>
  <si>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</si>
  <si>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</si>
  <si>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</si>
  <si>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</si>
  <si>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</si>
  <si>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</si>
  <si>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</si>
  <si>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</si>
  <si>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</si>
  <si>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</si>
  <si>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</si>
  <si>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</si>
  <si>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</si>
  <si>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</si>
  <si>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</si>
  <si>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</si>
  <si>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</si>
  <si>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</si>
  <si>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</si>
  <si>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</si>
  <si>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</si>
  <si>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</si>
  <si>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</si>
  <si>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</si>
  <si>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</si>
  <si>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</si>
  <si>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</si>
  <si>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</si>
  <si>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</si>
  <si>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</si>
  <si>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</si>
  <si>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</si>
  <si>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</si>
  <si>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</si>
  <si>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</si>
  <si>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</si>
  <si>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</si>
  <si>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</si>
  <si>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</si>
  <si>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</si>
  <si>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</si>
  <si>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</si>
  <si>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</si>
  <si>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</si>
  <si>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</si>
  <si>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</si>
  <si>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</si>
  <si>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</si>
  <si>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</si>
  <si>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</si>
  <si>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</si>
  <si>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</si>
  <si>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</si>
  <si>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</si>
  <si>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</si>
  <si>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</si>
  <si>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</si>
  <si>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</si>
  <si>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</si>
  <si>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</si>
  <si>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</si>
  <si>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</si>
  <si>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</si>
  <si>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</si>
  <si>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</si>
  <si>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</si>
  <si>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</si>
  <si>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</si>
  <si>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</si>
  <si>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</si>
  <si>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</si>
  <si>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</si>
  <si>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</si>
  <si>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</si>
  <si>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</si>
  <si>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</si>
  <si>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</si>
  <si>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</si>
  <si>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</si>
  <si>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</si>
  <si>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</si>
  <si>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</si>
  <si>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</si>
  <si>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</si>
  <si>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</si>
  <si>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</si>
  <si>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</si>
  <si>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</si>
  <si>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</si>
  <si>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</si>
  <si>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</si>
  <si>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</si>
  <si>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</si>
  <si>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</si>
  <si>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</si>
  <si>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</si>
  <si>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</si>
  <si>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</si>
  <si>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</si>
  <si>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</si>
  <si>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</si>
  <si>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</si>
  <si>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</si>
  <si>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</si>
  <si>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</si>
  <si>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</si>
  <si>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</si>
  <si>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</si>
  <si>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</si>
  <si>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</si>
  <si>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</si>
  <si>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</si>
  <si>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</si>
  <si>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</si>
  <si>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</si>
  <si>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</si>
  <si>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</si>
  <si>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</si>
  <si>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</si>
  <si>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</si>
  <si>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</si>
  <si>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</si>
  <si>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</si>
  <si>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</si>
  <si>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</si>
  <si>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</si>
  <si>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</si>
  <si>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</si>
  <si>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</si>
  <si>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</si>
  <si>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</si>
  <si>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</si>
  <si>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</si>
  <si>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</si>
  <si>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</si>
  <si>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</si>
  <si>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</si>
  <si>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</si>
  <si>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</si>
  <si>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</si>
  <si>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</si>
  <si>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</si>
  <si>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</si>
  <si>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</si>
  <si>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</si>
  <si>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</si>
  <si>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</si>
  <si>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</si>
  <si>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</si>
  <si>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</si>
  <si>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</si>
  <si>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</si>
  <si>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</si>
  <si>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</si>
  <si>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</si>
  <si>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</si>
  <si>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</si>
  <si>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</si>
  <si>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</si>
  <si>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</si>
  <si>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</si>
  <si>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</si>
  <si>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</si>
  <si>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</si>
  <si>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</si>
  <si>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</si>
  <si>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</si>
  <si>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</si>
  <si>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</si>
  <si>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</si>
  <si>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</si>
  <si>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</si>
  <si>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</si>
  <si>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</si>
  <si>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</si>
  <si>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</si>
  <si>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</si>
  <si>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</si>
  <si>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</si>
  <si>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</si>
  <si>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</si>
  <si>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</si>
  <si>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</si>
  <si>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</si>
  <si>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</si>
  <si>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</si>
  <si>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</si>
  <si>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</si>
  <si>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</si>
  <si>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</si>
  <si>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</si>
  <si>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</si>
  <si>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</si>
  <si>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</si>
  <si>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</si>
  <si>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</si>
  <si>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</si>
  <si>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</si>
  <si>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</si>
  <si>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</si>
  <si>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</si>
  <si>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</si>
  <si>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</si>
  <si>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</si>
  <si>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</si>
  <si>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</si>
  <si>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</si>
  <si>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</si>
  <si>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</si>
  <si>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</si>
  <si>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</si>
  <si>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</si>
  <si>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</si>
  <si>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</si>
  <si>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</si>
  <si>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</si>
  <si>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</si>
  <si>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</si>
  <si>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</si>
  <si>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</si>
  <si>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</si>
  <si>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</si>
  <si>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</si>
  <si>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</si>
  <si>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</si>
  <si>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</si>
  <si>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</si>
  <si>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</si>
  <si>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</si>
  <si>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</si>
  <si>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</si>
  <si>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</si>
  <si>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</si>
  <si>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</si>
  <si>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</si>
  <si>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</si>
  <si>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</si>
  <si>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</si>
  <si>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</si>
  <si>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</si>
  <si>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</si>
  <si>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</si>
  <si>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</si>
  <si>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</si>
  <si>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</si>
  <si>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</si>
  <si>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</si>
  <si>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</si>
  <si>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</si>
  <si>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</si>
  <si>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</si>
  <si>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</si>
  <si>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</si>
  <si>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</si>
  <si>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</si>
  <si>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</si>
  <si>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</si>
  <si>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</si>
  <si>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</si>
  <si>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</si>
  <si>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</si>
  <si>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</si>
  <si>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</si>
  <si>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</si>
  <si>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</si>
  <si>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</si>
  <si>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</si>
  <si>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</si>
  <si>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</si>
  <si>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</si>
  <si>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</si>
  <si>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</si>
  <si>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</si>
  <si>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</si>
  <si>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</si>
  <si>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</si>
  <si>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</si>
  <si>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</si>
  <si>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</si>
  <si>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</si>
  <si>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</si>
  <si>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</si>
  <si>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</si>
  <si>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</si>
  <si>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</si>
  <si>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</si>
  <si>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</si>
  <si>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</si>
  <si>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</si>
  <si>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</si>
  <si>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</si>
  <si>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</si>
  <si>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</si>
  <si>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</si>
  <si>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</si>
  <si>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</si>
  <si>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</si>
  <si>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</si>
  <si>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</si>
  <si>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</si>
  <si>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</si>
  <si>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</si>
  <si>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</si>
  <si>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</si>
  <si>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</si>
  <si>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</si>
  <si>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</si>
  <si>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</si>
  <si>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</si>
  <si>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</si>
  <si>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</si>
  <si>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</si>
  <si>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</si>
  <si>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</si>
  <si>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</si>
  <si>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</si>
  <si>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</si>
  <si>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</si>
  <si>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</si>
  <si>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</si>
  <si>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</si>
  <si>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</si>
  <si>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</si>
  <si>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</si>
  <si>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</si>
  <si>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</si>
  <si>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</si>
  <si>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</si>
  <si>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</si>
  <si>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</si>
  <si>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</si>
  <si>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</si>
  <si>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</si>
  <si>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</si>
  <si>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</si>
  <si>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</si>
  <si>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</si>
  <si>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</si>
  <si>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</si>
  <si>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</si>
  <si>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</si>
  <si>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</si>
  <si>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</si>
  <si>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</si>
  <si>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</si>
  <si>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</si>
  <si>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</si>
  <si>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</si>
  <si>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</si>
  <si>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</si>
  <si>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</si>
  <si>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</si>
  <si>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</si>
  <si>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</si>
  <si>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</si>
  <si>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</si>
  <si>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</si>
  <si>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</si>
  <si>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</si>
  <si>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</si>
  <si>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</si>
  <si>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</si>
  <si>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</si>
  <si>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</si>
  <si>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</si>
  <si>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</si>
  <si>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</si>
  <si>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</si>
  <si>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</si>
  <si>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</si>
  <si>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</si>
  <si>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</si>
  <si>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</si>
  <si>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</si>
  <si>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</si>
  <si>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</si>
  <si>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</si>
  <si>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</si>
  <si>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</si>
  <si>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</si>
  <si>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</si>
  <si>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</si>
  <si>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</si>
  <si>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</si>
  <si>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</si>
  <si>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</si>
  <si>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</si>
  <si>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</si>
  <si>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</si>
  <si>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</si>
  <si>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</si>
  <si>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</si>
  <si>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</si>
  <si>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</si>
  <si>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</si>
  <si>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</si>
  <si>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</si>
  <si>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</si>
  <si>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</si>
  <si>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</si>
  <si>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</si>
  <si>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</si>
  <si>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</si>
  <si>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</si>
  <si>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</si>
  <si>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</si>
  <si>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</si>
  <si>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</si>
  <si>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</si>
  <si>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</si>
  <si>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</si>
  <si>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</si>
  <si>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</si>
  <si>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</si>
  <si>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</si>
  <si>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</si>
  <si>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</si>
  <si>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</si>
  <si>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</si>
  <si>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</si>
  <si>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</si>
  <si>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</si>
  <si>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</si>
  <si>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</si>
  <si>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</si>
  <si>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</si>
  <si>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</si>
  <si>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</si>
  <si>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</si>
  <si>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</si>
  <si>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</si>
  <si>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</si>
  <si>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</si>
  <si>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</si>
  <si>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</si>
  <si>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</si>
  <si>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</si>
  <si>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</si>
  <si>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</si>
  <si>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</si>
  <si>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</si>
  <si>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</si>
  <si>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</si>
  <si>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</si>
  <si>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</si>
  <si>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</si>
  <si>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</si>
  <si>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</si>
  <si>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</si>
  <si>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</si>
  <si>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</si>
  <si>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</si>
  <si>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</si>
  <si>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</si>
  <si>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</si>
  <si>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</si>
  <si>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</si>
  <si>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</si>
  <si>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</si>
  <si>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</si>
  <si>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</si>
  <si>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</si>
  <si>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</si>
  <si>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</si>
  <si>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</si>
  <si>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</si>
  <si>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</si>
  <si>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</si>
  <si>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</si>
  <si>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</si>
  <si>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</si>
  <si>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</si>
  <si>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</si>
  <si>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</si>
  <si>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</si>
  <si>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</si>
  <si>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</si>
  <si>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</si>
  <si>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</si>
  <si>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</si>
  <si>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</si>
  <si>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</si>
  <si>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</si>
  <si>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</si>
  <si>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</si>
  <si>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</si>
  <si>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</si>
  <si>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</si>
  <si>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</si>
  <si>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</si>
  <si>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</si>
  <si>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</si>
  <si>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</si>
  <si>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</si>
  <si>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</si>
  <si>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</si>
  <si>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</si>
  <si>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</si>
  <si>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</si>
  <si>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</si>
  <si>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</si>
  <si>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</si>
  <si>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</si>
  <si>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</si>
  <si>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</si>
  <si>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</si>
  <si>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</si>
  <si>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</si>
  <si>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</si>
  <si>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</si>
  <si>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</si>
  <si>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</si>
  <si>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</si>
  <si>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</si>
  <si>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</si>
  <si>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</si>
  <si>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</si>
  <si>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</si>
  <si>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</si>
  <si>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</si>
  <si>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</si>
  <si>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</si>
  <si>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</si>
  <si>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</si>
  <si>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</si>
  <si>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</si>
  <si>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</si>
  <si>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</si>
  <si>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</si>
  <si>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</si>
  <si>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</si>
  <si>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</si>
  <si>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</si>
  <si>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</si>
  <si>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</si>
  <si>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</si>
  <si>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</si>
  <si>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</si>
  <si>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</si>
  <si>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</si>
  <si>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</si>
  <si>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</si>
  <si>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</si>
  <si>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</si>
  <si>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</si>
  <si>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</si>
  <si>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</si>
  <si>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</si>
  <si>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</si>
  <si>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</si>
  <si>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</si>
  <si>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</si>
  <si>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</si>
  <si>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</si>
  <si>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</si>
  <si>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</si>
  <si>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</si>
  <si>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</si>
  <si>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</si>
  <si>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</si>
  <si>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</si>
  <si>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</si>
  <si>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</si>
  <si>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</si>
  <si>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</si>
  <si>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</si>
  <si>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</si>
  <si>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</si>
  <si>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</si>
  <si>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</si>
  <si>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</si>
  <si>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</si>
  <si>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</si>
  <si>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</si>
  <si>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</si>
  <si>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</si>
  <si>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</si>
  <si>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</si>
  <si>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</si>
  <si>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</si>
  <si>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</si>
  <si>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</si>
  <si>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</si>
  <si>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</si>
  <si>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</si>
  <si>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</si>
  <si>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</si>
  <si>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</si>
  <si>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</si>
  <si>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</si>
  <si>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</si>
  <si>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</si>
  <si>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</si>
  <si>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</si>
  <si>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</si>
  <si>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</si>
  <si>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</si>
  <si>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</si>
  <si>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</si>
  <si>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</si>
  <si>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</si>
  <si>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</si>
  <si>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</si>
  <si>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</si>
  <si>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</si>
  <si>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</si>
  <si>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</si>
  <si>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</si>
  <si>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</si>
  <si>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</si>
  <si>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</si>
  <si>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</si>
  <si>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</si>
  <si>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</si>
  <si>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</si>
  <si>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</si>
  <si>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</si>
  <si>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</si>
  <si>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</si>
  <si>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</si>
  <si>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</si>
  <si>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</si>
  <si>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</si>
  <si>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</si>
  <si>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</si>
  <si>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</si>
  <si>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</si>
  <si>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</si>
  <si>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</si>
  <si>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</si>
  <si>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</si>
  <si>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</si>
  <si>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</si>
  <si>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</si>
  <si>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</si>
  <si>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</si>
  <si>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</si>
  <si>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</si>
  <si>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</si>
  <si>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</si>
  <si>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</si>
  <si>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</si>
  <si>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</si>
  <si>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</si>
  <si>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</si>
  <si>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</si>
  <si>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</si>
  <si>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</si>
  <si>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</si>
  <si>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</si>
  <si>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</si>
  <si>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</si>
  <si>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</si>
  <si>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</si>
  <si>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</si>
  <si>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</si>
  <si>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</si>
  <si>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</si>
  <si>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</si>
  <si>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</si>
  <si>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</si>
  <si>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</si>
  <si>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</si>
  <si>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</si>
  <si>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</si>
  <si>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</si>
  <si>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</si>
  <si>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</si>
  <si>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</si>
  <si>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</si>
  <si>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</si>
  <si>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</si>
  <si>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</si>
  <si>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</si>
  <si>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</si>
  <si>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</si>
  <si>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</si>
  <si>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</si>
  <si>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</si>
  <si>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</si>
  <si>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</si>
  <si>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</si>
  <si>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</si>
  <si>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</si>
  <si>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</si>
  <si>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</si>
  <si>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</si>
  <si>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</si>
  <si>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</si>
  <si>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</si>
  <si>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</si>
  <si>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</si>
  <si>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</si>
  <si>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</si>
  <si>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</si>
  <si>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</si>
  <si>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</si>
  <si>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</si>
  <si>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</si>
  <si>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</si>
  <si>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</si>
  <si>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</si>
  <si>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</si>
  <si>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</si>
  <si>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</si>
  <si>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</si>
  <si>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</si>
  <si>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</si>
  <si>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</si>
  <si>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</si>
  <si>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</si>
  <si>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</si>
  <si>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</si>
  <si>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</si>
  <si>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</si>
  <si>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</si>
  <si>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</si>
  <si>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</si>
  <si>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</si>
  <si>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</si>
  <si>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</si>
  <si>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</si>
  <si>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</si>
  <si>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</si>
  <si>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</si>
  <si>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</si>
  <si>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</si>
  <si>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</si>
  <si>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</si>
  <si>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</si>
  <si>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</si>
  <si>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</si>
  <si>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</si>
  <si>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</si>
  <si>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</si>
  <si>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</si>
  <si>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</si>
  <si>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</si>
  <si>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</si>
  <si>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</si>
  <si>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</si>
  <si>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</si>
  <si>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</si>
  <si>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</si>
  <si>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</si>
  <si>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</si>
  <si>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</si>
  <si>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</si>
  <si>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</si>
  <si>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</si>
  <si>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</si>
  <si>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</si>
  <si>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</si>
  <si>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</si>
  <si>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</si>
  <si>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</si>
  <si>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</si>
  <si>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</si>
  <si>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</si>
  <si>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</si>
  <si>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</si>
  <si>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</si>
  <si>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</si>
  <si>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</si>
  <si>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</si>
  <si>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</si>
  <si>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</si>
  <si>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</si>
  <si>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</si>
  <si>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</si>
  <si>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</si>
  <si>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</si>
  <si>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</si>
  <si>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</si>
  <si>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</si>
  <si>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</si>
  <si>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</si>
  <si>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</si>
  <si>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</si>
  <si>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</si>
  <si>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</si>
  <si>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</si>
  <si>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</si>
  <si>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</si>
  <si>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</si>
  <si>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</si>
  <si>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</si>
  <si>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</si>
  <si>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</si>
  <si>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</si>
  <si>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</si>
  <si>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</si>
  <si>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</si>
  <si>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</si>
  <si>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</si>
  <si>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</si>
  <si>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</si>
  <si>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</si>
  <si>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</si>
  <si>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</si>
  <si>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</si>
  <si>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</si>
  <si>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</si>
  <si>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</si>
  <si>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</si>
  <si>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</si>
  <si>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</si>
  <si>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</si>
  <si>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</si>
  <si>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</si>
  <si>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</si>
  <si>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</si>
  <si>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</si>
  <si>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</si>
  <si>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</si>
  <si>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</si>
  <si>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</si>
  <si>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</si>
  <si>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</si>
  <si>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</si>
  <si>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</si>
  <si>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</si>
  <si>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</si>
  <si>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</si>
  <si>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</si>
  <si>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</si>
  <si>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</si>
  <si>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</si>
  <si>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</si>
  <si>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</si>
  <si>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</si>
  <si>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</si>
  <si>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</si>
  <si>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</si>
  <si>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</si>
  <si>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</si>
  <si>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</si>
  <si>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</si>
  <si>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</si>
  <si>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</si>
  <si>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</si>
  <si>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</si>
  <si>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</si>
  <si>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</si>
  <si>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</si>
  <si>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</si>
  <si>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</si>
  <si>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</si>
  <si>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</si>
  <si>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</si>
  <si>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</si>
  <si>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</si>
  <si>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</si>
  <si>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</si>
  <si>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</si>
  <si>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</si>
  <si>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</si>
  <si>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</si>
  <si>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</si>
  <si>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</si>
  <si>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</si>
  <si>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</si>
  <si>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</si>
  <si>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</si>
  <si>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</si>
  <si>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</si>
  <si>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</si>
  <si>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</si>
  <si>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</si>
  <si>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</si>
  <si>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</si>
  <si>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</si>
  <si>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</si>
  <si>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</si>
  <si>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</si>
  <si>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</si>
  <si>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</si>
  <si>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</si>
  <si>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</si>
  <si>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</si>
  <si>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</si>
  <si>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</si>
  <si>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</si>
  <si>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</si>
  <si>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</si>
  <si>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</si>
  <si>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</si>
  <si>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</si>
  <si>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</si>
  <si>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</si>
  <si>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</si>
  <si>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</si>
  <si>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</si>
  <si>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</si>
  <si>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</si>
  <si>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</si>
  <si>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</si>
  <si>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</si>
  <si>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</si>
  <si>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</si>
  <si>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</si>
  <si>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</si>
  <si>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</si>
  <si>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</si>
  <si>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</si>
  <si>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</si>
  <si>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</si>
  <si>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</si>
  <si>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</si>
  <si>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</si>
  <si>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</si>
  <si>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</si>
  <si>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</si>
  <si>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</si>
  <si>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</si>
  <si>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</si>
  <si>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</si>
  <si>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</si>
  <si>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</si>
  <si>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</si>
  <si>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</si>
  <si>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</si>
  <si>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</si>
  <si>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</si>
  <si>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</si>
  <si>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</si>
  <si>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</si>
  <si>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</si>
  <si>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</si>
  <si>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</si>
  <si>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</si>
  <si>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</si>
  <si>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</si>
  <si>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</si>
  <si>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</si>
  <si>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</si>
  <si>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</si>
  <si>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</si>
  <si>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</si>
  <si>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</si>
  <si>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</si>
  <si>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</si>
  <si>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</si>
  <si>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</si>
  <si>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</si>
  <si>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</si>
  <si>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</si>
  <si>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</si>
  <si>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</si>
  <si>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</si>
  <si>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</si>
  <si>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</si>
  <si>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</si>
  <si>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</si>
  <si>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</si>
  <si>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</si>
  <si>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</si>
  <si>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</si>
  <si>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</si>
  <si>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</si>
  <si>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</si>
  <si>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</si>
  <si>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</si>
  <si>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</si>
  <si>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</si>
  <si>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</si>
  <si>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</si>
  <si>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</si>
  <si>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</si>
  <si>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</si>
  <si>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</si>
  <si>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</si>
  <si>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</si>
  <si>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</si>
  <si>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</si>
  <si>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</si>
  <si>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</si>
  <si>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</si>
  <si>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</si>
  <si>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</si>
  <si>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</si>
  <si>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</si>
  <si>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</si>
  <si>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</si>
  <si>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</si>
  <si>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</si>
  <si>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</si>
  <si>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</si>
  <si>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</si>
  <si>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</si>
  <si>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</si>
  <si>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</si>
  <si>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</si>
  <si>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</si>
  <si>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</si>
  <si>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</si>
  <si>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</si>
  <si>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</si>
  <si>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</si>
  <si>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</si>
  <si>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</si>
  <si>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</si>
  <si>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</si>
  <si>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</si>
  <si>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</si>
  <si>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</si>
  <si>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</si>
  <si>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</si>
  <si>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</si>
  <si>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</si>
  <si>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</si>
  <si>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</si>
  <si>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</si>
  <si>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</si>
  <si>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</si>
  <si>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</si>
  <si>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</si>
  <si>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</si>
  <si>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</si>
  <si>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</si>
  <si>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</si>
  <si>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</si>
  <si>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</si>
  <si>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</si>
  <si>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</si>
  <si>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</si>
  <si>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</si>
  <si>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</si>
  <si>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</si>
  <si>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</si>
  <si>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</si>
  <si>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</si>
  <si>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</si>
  <si>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</si>
  <si>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</si>
  <si>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</si>
  <si>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</si>
  <si>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</si>
  <si>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</si>
  <si>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</si>
  <si>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</si>
  <si>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</si>
  <si>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</si>
  <si>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</si>
  <si>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</si>
  <si>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</si>
  <si>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</si>
  <si>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</si>
  <si>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</si>
  <si>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</si>
  <si>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</si>
  <si>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</si>
  <si>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</si>
  <si>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</si>
  <si>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</si>
  <si>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</si>
  <si>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</si>
  <si>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</si>
  <si>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</si>
  <si>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</si>
  <si>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</si>
  <si>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</si>
  <si>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</si>
  <si>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</si>
  <si>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</si>
  <si>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</si>
  <si>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</si>
  <si>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</si>
  <si>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</si>
  <si>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</si>
  <si>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</si>
  <si>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</si>
  <si>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</si>
  <si>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</si>
  <si>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</si>
  <si>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</si>
  <si>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</si>
  <si>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</si>
  <si>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</si>
  <si>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</si>
  <si>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</si>
  <si>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</si>
  <si>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</si>
  <si>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</si>
  <si>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</si>
  <si>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</si>
  <si>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</si>
  <si>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</si>
  <si>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</si>
  <si>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</si>
  <si>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</si>
  <si>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</si>
  <si>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</si>
  <si>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</si>
  <si>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</si>
  <si>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</si>
  <si>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</si>
  <si>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</si>
  <si>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</si>
  <si>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</si>
  <si>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</si>
  <si>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</si>
  <si>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</si>
  <si>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</si>
  <si>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</si>
  <si>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</si>
  <si>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</si>
  <si>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</si>
  <si>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</si>
  <si>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</si>
  <si>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</si>
  <si>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</si>
  <si>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</si>
  <si>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</si>
  <si>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</si>
  <si>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</si>
  <si>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</si>
  <si>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</si>
  <si>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</si>
  <si>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</si>
  <si>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</si>
  <si>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</si>
  <si>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</si>
  <si>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</si>
  <si>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</si>
  <si>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</si>
  <si>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</si>
  <si>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</si>
  <si>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</si>
  <si>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</si>
  <si>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</si>
  <si>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</si>
  <si>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</si>
  <si>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</si>
  <si>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</si>
  <si>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</si>
  <si>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</si>
  <si>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</si>
  <si>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</si>
  <si>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</si>
  <si>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</si>
  <si>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</si>
  <si>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</si>
  <si>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</si>
  <si>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</si>
  <si>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</si>
  <si>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</si>
  <si>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</si>
  <si>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</si>
  <si>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</si>
  <si>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</si>
  <si>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</si>
  <si>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</si>
  <si>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</si>
  <si>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</si>
  <si>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</si>
  <si>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</si>
  <si>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</si>
  <si>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</si>
  <si>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</si>
  <si>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</si>
  <si>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</si>
  <si>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</si>
  <si>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</si>
  <si>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</si>
  <si>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</si>
  <si>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</si>
  <si>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</si>
  <si>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</si>
  <si>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</si>
  <si>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</si>
  <si>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</si>
  <si>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</si>
  <si>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</si>
  <si>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</si>
  <si>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</si>
  <si>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</si>
  <si>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</si>
  <si>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</si>
  <si>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</si>
  <si>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</si>
  <si>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</si>
  <si>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</si>
  <si>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</si>
  <si>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</si>
  <si>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</si>
  <si>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</si>
  <si>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</si>
  <si>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</si>
  <si>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</si>
  <si>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</si>
  <si>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</si>
  <si>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</si>
  <si>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</si>
  <si>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</si>
  <si>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</si>
  <si>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</si>
  <si>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</si>
  <si>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</si>
  <si>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</si>
  <si>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</si>
  <si>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</si>
  <si>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</si>
  <si>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</si>
  <si>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</si>
  <si>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</si>
  <si>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</si>
  <si>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</si>
  <si>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</si>
  <si>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</si>
  <si>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</si>
  <si>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</si>
  <si>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</si>
  <si>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</si>
  <si>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</si>
  <si>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</si>
  <si>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</si>
  <si>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</si>
  <si>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</si>
  <si>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</si>
  <si>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</si>
  <si>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</si>
  <si>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</si>
  <si>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</si>
  <si>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</si>
  <si>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</si>
  <si>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</si>
  <si>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</si>
  <si>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</si>
  <si>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</si>
  <si>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</si>
  <si>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</si>
  <si>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</si>
  <si>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</si>
  <si>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</si>
  <si>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</si>
  <si>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</si>
  <si>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</si>
  <si>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</si>
  <si>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</si>
  <si>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</si>
  <si>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</si>
  <si>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</si>
  <si>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</si>
  <si>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</si>
  <si>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</si>
  <si>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</si>
  <si>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</si>
  <si>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</si>
  <si>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</si>
  <si>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</si>
  <si>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</si>
  <si>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</si>
  <si>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</si>
  <si>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</si>
  <si>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</si>
  <si>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</si>
  <si>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</si>
  <si>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</si>
  <si>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</si>
  <si>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</si>
  <si>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</si>
  <si>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</si>
  <si>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</si>
  <si>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</si>
  <si>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</si>
  <si>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</si>
  <si>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</si>
  <si>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</si>
  <si>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</si>
  <si>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</si>
  <si>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</si>
  <si>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</si>
  <si>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</si>
  <si>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</si>
  <si>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</si>
  <si>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</si>
  <si>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</si>
  <si>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</si>
  <si>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</si>
  <si>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</si>
  <si>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</si>
  <si>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</si>
  <si>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</si>
  <si>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</si>
  <si>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</si>
  <si>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</si>
  <si>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</si>
  <si>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</si>
  <si>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</si>
  <si>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</si>
  <si>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</si>
  <si>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</si>
  <si>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</si>
  <si>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</si>
  <si>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</si>
  <si>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</si>
  <si>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</si>
  <si>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</si>
  <si>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</si>
  <si>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</si>
  <si>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</si>
  <si>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</si>
  <si>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</si>
  <si>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</si>
  <si>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</si>
  <si>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</si>
  <si>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</si>
  <si>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</si>
  <si>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</si>
  <si>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</si>
  <si>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</si>
  <si>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</si>
  <si>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</si>
  <si>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</si>
  <si>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</si>
  <si>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</si>
  <si>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</si>
  <si>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</si>
  <si>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</si>
  <si>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</si>
  <si>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</si>
  <si>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</si>
  <si>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</si>
  <si>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</si>
  <si>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</si>
  <si>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</si>
  <si>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</si>
  <si>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</si>
  <si>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</si>
  <si>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</si>
  <si>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</si>
  <si>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</si>
  <si>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</si>
  <si>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</si>
  <si>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</si>
  <si>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</si>
  <si>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</si>
  <si>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</si>
  <si>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</si>
  <si>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</si>
  <si>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</si>
  <si>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</si>
  <si>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</si>
  <si>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</si>
  <si>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</si>
  <si>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</si>
  <si>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</si>
  <si>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</si>
  <si>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</si>
  <si>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</si>
  <si>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</si>
  <si>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</si>
  <si>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</si>
  <si>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</si>
  <si>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</si>
  <si>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</si>
  <si>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</si>
  <si>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</si>
  <si>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</si>
  <si>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</si>
  <si>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</si>
  <si>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</si>
  <si>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</si>
  <si>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</si>
  <si>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</si>
  <si>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</si>
  <si>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</si>
  <si>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</si>
  <si>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</si>
  <si>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</si>
  <si>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</si>
  <si>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</si>
  <si>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</si>
  <si>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</si>
  <si>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</si>
  <si>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</si>
  <si>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</si>
  <si>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</si>
  <si>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</si>
  <si>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</si>
  <si>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</si>
  <si>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</si>
  <si>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</si>
  <si>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</si>
  <si>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</si>
  <si>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</si>
  <si>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</si>
  <si>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</si>
  <si>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</si>
  <si>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</si>
  <si>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</si>
  <si>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</si>
  <si>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</si>
  <si>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</si>
  <si>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</si>
  <si>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</si>
  <si>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</si>
  <si>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</si>
  <si>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</si>
  <si>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</si>
  <si>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</si>
  <si>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</si>
  <si>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</si>
  <si>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</si>
  <si>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</si>
  <si>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</si>
  <si>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</si>
  <si>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</si>
  <si>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</si>
  <si>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</si>
  <si>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</si>
  <si>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</si>
  <si>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</si>
  <si>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</si>
  <si>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</si>
  <si>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</si>
  <si>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</si>
  <si>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</si>
  <si>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</si>
  <si>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</si>
  <si>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</si>
  <si>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</si>
  <si>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</si>
  <si>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</si>
  <si>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</si>
  <si>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</si>
  <si>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</si>
  <si>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</si>
  <si>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</si>
  <si>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</si>
  <si>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</si>
  <si>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</si>
  <si>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</si>
  <si>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</si>
  <si>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</si>
  <si>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</si>
  <si>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</si>
  <si>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</si>
  <si>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</si>
  <si>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</si>
  <si>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</si>
  <si>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</si>
  <si>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</si>
  <si>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</si>
  <si>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</si>
  <si>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</si>
  <si>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</si>
  <si>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</si>
  <si>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</si>
  <si>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</si>
  <si>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</si>
  <si>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</si>
  <si>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</si>
  <si>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</si>
  <si>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</si>
  <si>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</si>
  <si>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</si>
  <si>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</si>
  <si>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</si>
  <si>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</si>
  <si>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</si>
  <si>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</si>
  <si>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</si>
  <si>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</si>
  <si>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</si>
  <si>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</si>
  <si>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</si>
  <si>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</si>
  <si>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</si>
  <si>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</si>
  <si>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</si>
  <si>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</si>
  <si>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</si>
  <si>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</si>
  <si>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</si>
  <si>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</si>
  <si>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</si>
  <si>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</si>
  <si>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</si>
  <si>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</si>
  <si>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</si>
  <si>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</si>
  <si>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</si>
  <si>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</si>
  <si>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</si>
  <si>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</si>
  <si>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</si>
  <si>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</si>
  <si>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</si>
  <si>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</si>
  <si>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</si>
  <si>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</si>
  <si>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</si>
  <si>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</si>
  <si>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</si>
  <si>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</si>
  <si>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</si>
  <si>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</si>
  <si>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</si>
  <si>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</si>
  <si>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</si>
  <si>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</si>
  <si>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</si>
  <si>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</si>
  <si>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</si>
  <si>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</si>
  <si>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</si>
  <si>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</si>
  <si>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</si>
  <si>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</si>
  <si>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</si>
  <si>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</si>
  <si>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</si>
  <si>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</si>
  <si>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</si>
  <si>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</si>
  <si>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</si>
  <si>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</si>
  <si>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</si>
  <si>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</si>
  <si>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</si>
  <si>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</si>
  <si>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</si>
  <si>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</si>
  <si>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</si>
  <si>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</si>
  <si>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</si>
  <si>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</si>
  <si>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</si>
  <si>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</si>
  <si>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</si>
  <si>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</si>
  <si>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</si>
  <si>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</si>
  <si>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</si>
  <si>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</si>
  <si>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</si>
  <si>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</si>
  <si>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</si>
  <si>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</si>
  <si>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</si>
  <si>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</si>
  <si>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</si>
  <si>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</si>
  <si>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</si>
  <si>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</si>
  <si>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</si>
  <si>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</si>
  <si>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</si>
  <si>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</si>
  <si>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</si>
  <si>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</si>
  <si>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</si>
  <si>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</si>
  <si>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</si>
  <si>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</si>
  <si>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</si>
  <si>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</si>
  <si>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</si>
  <si>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</si>
  <si>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</si>
  <si>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</si>
  <si>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</si>
  <si>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</si>
  <si>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</si>
  <si>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</si>
  <si>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</si>
  <si>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</si>
  <si>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</si>
  <si>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</si>
  <si>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</si>
  <si>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</si>
  <si>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</si>
  <si>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</si>
  <si>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</si>
  <si>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</si>
  <si>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</si>
  <si>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</si>
  <si>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</si>
  <si>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</si>
  <si>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</si>
  <si>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</si>
  <si>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</si>
  <si>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</si>
  <si>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</si>
  <si>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</si>
  <si>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</si>
  <si>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</si>
  <si>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</si>
  <si>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</si>
  <si>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</si>
  <si>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</si>
  <si>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</si>
  <si>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</si>
  <si>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</si>
  <si>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</si>
  <si>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</si>
  <si>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</si>
  <si>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</si>
  <si>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</si>
  <si>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</si>
  <si>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</si>
  <si>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</si>
  <si>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</si>
  <si>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</si>
  <si>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</si>
  <si>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</si>
  <si>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</si>
  <si>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</si>
  <si>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</si>
  <si>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</si>
  <si>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</si>
  <si>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</si>
  <si>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</si>
  <si>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</si>
  <si>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</si>
  <si>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</si>
  <si>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</si>
  <si>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</si>
  <si>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</si>
  <si>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</si>
  <si>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</si>
  <si>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</si>
  <si>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</si>
  <si>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</si>
  <si>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</si>
  <si>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</si>
  <si>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</si>
  <si>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</si>
  <si>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</si>
  <si>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</si>
  <si>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</si>
  <si>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</si>
  <si>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</si>
  <si>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</si>
  <si>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</si>
  <si>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</si>
  <si>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</si>
  <si>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</si>
  <si>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</si>
  <si>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</si>
  <si>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</si>
  <si>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</si>
  <si>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</si>
  <si>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</si>
  <si>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</si>
  <si>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</si>
  <si>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</si>
  <si>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</si>
  <si>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</si>
  <si>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</si>
  <si>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</si>
  <si>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</si>
  <si>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</si>
  <si>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</si>
  <si>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</si>
  <si>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</si>
  <si>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</si>
  <si>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</si>
  <si>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</si>
  <si>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</si>
  <si>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</si>
  <si>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</si>
  <si>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</si>
  <si>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</si>
  <si>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</si>
  <si>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</si>
  <si>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</si>
  <si>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</si>
  <si>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</si>
  <si>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</si>
  <si>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</si>
  <si>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</si>
  <si>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</si>
  <si>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</si>
  <si>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</si>
  <si>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</si>
  <si>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</si>
  <si>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</si>
  <si>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</si>
  <si>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</si>
  <si>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</si>
  <si>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</si>
  <si>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</si>
  <si>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</si>
  <si>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</si>
  <si>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</si>
  <si>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</si>
  <si>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</si>
  <si>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</si>
  <si>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</si>
  <si>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</si>
  <si>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</si>
  <si>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</si>
  <si>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</si>
  <si>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</si>
  <si>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</si>
  <si>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</si>
  <si>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</si>
  <si>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</si>
  <si>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</si>
  <si>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</si>
  <si>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</si>
  <si>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</si>
  <si>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</si>
  <si>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</si>
  <si>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</si>
  <si>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</si>
  <si>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</si>
  <si>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</si>
  <si>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</si>
  <si>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</si>
  <si>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</si>
  <si>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</si>
  <si>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</si>
  <si>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</si>
  <si>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</si>
  <si>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</si>
  <si>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</si>
  <si>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</si>
  <si>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</si>
  <si>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</si>
  <si>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</si>
  <si>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</si>
  <si>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</si>
  <si>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</si>
  <si>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</si>
  <si>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</si>
  <si>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</si>
  <si>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</si>
  <si>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</si>
  <si>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</si>
  <si>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</si>
  <si>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</si>
  <si>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</si>
  <si>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</si>
  <si>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</si>
  <si>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</si>
  <si>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</si>
  <si>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</si>
  <si>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</si>
  <si>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</si>
  <si>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</si>
  <si>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</si>
  <si>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</si>
  <si>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</si>
  <si>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</si>
  <si>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</si>
  <si>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</si>
  <si>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</si>
  <si>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</si>
  <si>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</si>
  <si>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</si>
  <si>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</si>
  <si>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</si>
  <si>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</si>
  <si>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</si>
  <si>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</si>
  <si>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</si>
  <si>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</si>
  <si>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</si>
  <si>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</si>
  <si>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</si>
  <si>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</si>
  <si>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</si>
  <si>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</si>
  <si>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</si>
  <si>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</si>
  <si>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</si>
  <si>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</si>
  <si>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</si>
  <si>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</si>
  <si>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</si>
  <si>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</si>
  <si>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</si>
  <si>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</si>
  <si>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</si>
  <si>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</si>
  <si>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</si>
  <si>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</si>
  <si>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</si>
  <si>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</si>
  <si>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</si>
  <si>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</si>
  <si>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</si>
  <si>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</si>
  <si>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</si>
  <si>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</si>
  <si>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</si>
  <si>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</si>
  <si>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</si>
  <si>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</si>
  <si>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</si>
  <si>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</si>
  <si>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</si>
  <si>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</si>
  <si>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</si>
  <si>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</si>
  <si>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</si>
  <si>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</si>
  <si>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</si>
  <si>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</si>
  <si>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</si>
  <si>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</si>
  <si>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</si>
  <si>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</si>
  <si>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</si>
  <si>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</si>
  <si>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</si>
  <si>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</si>
  <si>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</si>
  <si>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</si>
  <si>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</si>
  <si>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</si>
  <si>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</si>
  <si>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</si>
  <si>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</si>
  <si>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</si>
  <si>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</si>
  <si>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</si>
  <si>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</si>
  <si>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</si>
  <si>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</si>
  <si>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</si>
  <si>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</si>
  <si>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</si>
  <si>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</si>
  <si>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</si>
  <si>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</si>
  <si>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</si>
  <si>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</si>
  <si>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</si>
  <si>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</si>
  <si>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</si>
  <si>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</si>
  <si>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</si>
  <si>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</si>
  <si>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</si>
  <si>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</si>
  <si>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</si>
  <si>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</si>
  <si>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</si>
  <si>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</si>
  <si>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</si>
  <si>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</si>
  <si>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</si>
  <si>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</si>
  <si>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</si>
  <si>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</si>
  <si>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</si>
  <si>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</si>
  <si>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</si>
  <si>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</si>
  <si>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</si>
  <si>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</si>
  <si>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</si>
  <si>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</si>
  <si>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</si>
  <si>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</si>
  <si>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</si>
  <si>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</si>
  <si>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</si>
  <si>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</si>
  <si>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</si>
  <si>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</si>
  <si>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</si>
  <si>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</si>
  <si>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</si>
  <si>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</si>
  <si>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</si>
  <si>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</si>
  <si>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</si>
  <si>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</si>
  <si>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</si>
  <si>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</si>
  <si>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</si>
  <si>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</si>
  <si>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</si>
  <si>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</si>
  <si>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</si>
  <si>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</si>
  <si>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</si>
  <si>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</si>
  <si>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</si>
  <si>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</si>
  <si>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</si>
  <si>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</si>
  <si>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</si>
  <si>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</si>
  <si>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</si>
  <si>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</si>
  <si>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</si>
  <si>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</si>
  <si>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</si>
  <si>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</si>
  <si>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</si>
  <si>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</si>
  <si>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</si>
  <si>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</si>
  <si>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</si>
  <si>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</si>
  <si>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</si>
  <si>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</si>
  <si>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</si>
  <si>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</si>
  <si>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</si>
  <si>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</si>
  <si>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</si>
  <si>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</si>
  <si>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</si>
  <si>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</si>
  <si>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</si>
  <si>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</si>
  <si>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</si>
  <si>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</si>
  <si>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</si>
  <si>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</si>
  <si>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</si>
  <si>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</si>
  <si>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</si>
  <si>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</si>
  <si>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</si>
  <si>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</si>
  <si>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</si>
  <si>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</si>
  <si>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</si>
  <si>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</si>
  <si>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</si>
  <si>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</si>
  <si>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</si>
  <si>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</si>
  <si>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</si>
  <si>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</si>
  <si>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</si>
  <si>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</si>
  <si>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</si>
  <si>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</si>
  <si>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</si>
  <si>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</si>
  <si>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</si>
  <si>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</si>
  <si>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</si>
  <si>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</si>
  <si>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</si>
  <si>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</si>
  <si>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</si>
  <si>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</si>
  <si>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</si>
  <si>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</si>
  <si>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</si>
  <si>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</si>
  <si>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</si>
  <si>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</si>
  <si>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</si>
  <si>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</si>
  <si>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</si>
  <si>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</si>
  <si>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</si>
  <si>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</si>
  <si>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</si>
  <si>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</si>
  <si>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</si>
  <si>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</si>
  <si>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</si>
  <si>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</si>
  <si>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</si>
  <si>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</si>
  <si>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</si>
  <si>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</si>
  <si>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</si>
  <si>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</si>
  <si>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</si>
  <si>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</si>
  <si>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</si>
  <si>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</si>
  <si>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</si>
  <si>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</si>
  <si>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</si>
  <si>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</si>
  <si>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</si>
  <si>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</si>
  <si>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</si>
  <si>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</si>
  <si>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</si>
  <si>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</si>
  <si>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</si>
  <si>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</si>
  <si>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</si>
  <si>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</si>
  <si>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</si>
  <si>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</si>
  <si>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</si>
  <si>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</si>
  <si>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</si>
  <si>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</si>
  <si>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</si>
  <si>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</si>
  <si>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</si>
  <si>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</si>
  <si>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</si>
  <si>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</si>
  <si>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</si>
  <si>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</si>
  <si>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</si>
  <si>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</si>
  <si>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</si>
  <si>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</si>
  <si>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</si>
  <si>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</si>
  <si>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</si>
  <si>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</si>
  <si>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</si>
  <si>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</si>
  <si>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</si>
  <si>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</si>
  <si>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</si>
  <si>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</si>
  <si>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</si>
  <si>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</si>
  <si>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</si>
  <si>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</si>
  <si>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</si>
  <si>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</si>
  <si>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</si>
  <si>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</si>
  <si>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</si>
  <si>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</si>
  <si>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</si>
  <si>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</si>
  <si>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</si>
  <si>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</si>
  <si>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</si>
  <si>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</si>
  <si>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</si>
  <si>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</si>
  <si>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</si>
  <si>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</si>
  <si>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</si>
  <si>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</si>
  <si>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</si>
  <si>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</si>
  <si>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</si>
  <si>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</si>
  <si>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</si>
  <si>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</si>
  <si>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</si>
  <si>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</si>
  <si>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</si>
  <si>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</si>
  <si>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</si>
  <si>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</si>
  <si>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</si>
  <si>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</si>
  <si>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</si>
  <si>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</si>
  <si>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</si>
  <si>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</si>
  <si>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</si>
  <si>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</si>
  <si>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</si>
  <si>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</si>
  <si>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</si>
  <si>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</si>
  <si>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</si>
  <si>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</si>
  <si>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</si>
  <si>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</si>
  <si>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</si>
  <si>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</si>
  <si>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</si>
  <si>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</si>
  <si>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</si>
  <si>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</si>
  <si>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</si>
  <si>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</si>
  <si>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</si>
  <si>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</si>
  <si>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</si>
  <si>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</si>
  <si>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</si>
  <si>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</si>
  <si>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</si>
  <si>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</si>
  <si>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</si>
  <si>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</si>
  <si>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</si>
  <si>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</si>
  <si>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</si>
  <si>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</si>
  <si>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</si>
  <si>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</si>
  <si>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</si>
  <si>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</si>
  <si>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</si>
  <si>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</si>
  <si>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</si>
  <si>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</si>
  <si>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</si>
  <si>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</si>
  <si>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</si>
  <si>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</si>
  <si>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</si>
  <si>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</si>
  <si>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</si>
  <si>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</si>
  <si>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</si>
  <si>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</si>
  <si>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</si>
  <si>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</si>
  <si>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</si>
  <si>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</si>
  <si>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</si>
  <si>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</si>
  <si>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</si>
  <si>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</si>
  <si>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</si>
  <si>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</si>
  <si>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</si>
  <si>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</si>
  <si>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</si>
  <si>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</si>
  <si>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</si>
  <si>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</si>
  <si>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</si>
  <si>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</si>
  <si>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</si>
  <si>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</si>
  <si>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</si>
  <si>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</si>
  <si>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</si>
  <si>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</si>
  <si>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</si>
  <si>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</si>
  <si>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</si>
  <si>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</si>
  <si>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</si>
  <si>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</si>
  <si>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</si>
  <si>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</si>
  <si>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</si>
  <si>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</si>
  <si>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</si>
  <si>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</si>
  <si>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</si>
  <si>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</si>
  <si>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</si>
  <si>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</si>
  <si>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</si>
  <si>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</si>
  <si>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</si>
  <si>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</si>
  <si>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</si>
  <si>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</si>
  <si>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</si>
  <si>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</si>
  <si>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</si>
  <si>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</si>
  <si>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</si>
  <si>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</si>
  <si>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</si>
  <si>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</si>
  <si>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</si>
  <si>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</si>
  <si>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</si>
  <si>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</si>
  <si>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</si>
  <si>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</si>
  <si>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</si>
  <si>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</si>
  <si>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</si>
  <si>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</si>
  <si>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</si>
  <si>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</si>
  <si>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</si>
  <si>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</si>
  <si>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</si>
  <si>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</si>
  <si>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</si>
  <si>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</si>
  <si>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</si>
  <si>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</si>
  <si>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</si>
  <si>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</si>
  <si>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</si>
  <si>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</si>
  <si>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</si>
  <si>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</si>
  <si>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</si>
  <si>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</si>
  <si>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</si>
  <si>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</si>
  <si>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</si>
  <si>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</si>
  <si>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</si>
  <si>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</si>
  <si>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</si>
  <si>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</si>
  <si>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</si>
  <si>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</si>
  <si>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</si>
  <si>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</si>
  <si>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</si>
  <si>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</si>
  <si>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</si>
  <si>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</si>
  <si>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</si>
  <si>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</si>
  <si>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</si>
  <si>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</si>
  <si>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</si>
  <si>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</si>
  <si>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</si>
  <si>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</si>
  <si>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</si>
  <si>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</si>
  <si>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</si>
  <si>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</si>
  <si>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</si>
  <si>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</si>
  <si>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</si>
  <si>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</si>
  <si>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</si>
  <si>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</si>
  <si>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</si>
  <si>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</si>
  <si>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</si>
  <si>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</si>
  <si>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</si>
  <si>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</si>
  <si>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</si>
  <si>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</si>
  <si>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</si>
  <si>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</si>
  <si>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</si>
  <si>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</si>
  <si>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</si>
  <si>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</si>
  <si>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</si>
  <si>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</si>
  <si>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</si>
  <si>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</si>
  <si>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</si>
  <si>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</si>
  <si>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</si>
  <si>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</si>
  <si>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</si>
  <si>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</si>
  <si>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</si>
  <si>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</si>
  <si>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</si>
  <si>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</si>
  <si>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</si>
  <si>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</si>
  <si>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</si>
  <si>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</si>
  <si>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</si>
  <si>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</si>
  <si>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</si>
  <si>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</si>
  <si>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</si>
  <si>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</si>
  <si>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</si>
  <si>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</si>
  <si>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</si>
  <si>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</si>
  <si>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</si>
  <si>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</si>
  <si>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</si>
  <si>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</si>
  <si>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</si>
  <si>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</si>
  <si>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</si>
  <si>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</si>
  <si>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</si>
  <si>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</si>
  <si>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</si>
  <si>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</si>
  <si>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</si>
  <si>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</si>
  <si>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</si>
  <si>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</si>
  <si>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</si>
  <si>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</si>
  <si>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</si>
  <si>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</si>
  <si>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</si>
  <si>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</si>
  <si>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</si>
  <si>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</si>
  <si>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</si>
  <si>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</si>
  <si>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</si>
  <si>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</si>
  <si>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</si>
  <si>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</si>
  <si>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</si>
  <si>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</si>
  <si>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</si>
  <si>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</si>
  <si>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</si>
  <si>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</si>
  <si>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</si>
  <si>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</si>
  <si>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</si>
  <si>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</si>
  <si>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</si>
  <si>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</si>
  <si>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</si>
  <si>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</si>
  <si>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</si>
  <si>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</si>
  <si>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</si>
  <si>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</si>
  <si>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</si>
  <si>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</si>
  <si>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</si>
  <si>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</si>
  <si>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</si>
  <si>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</si>
  <si>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</si>
  <si>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</si>
  <si>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</si>
  <si>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</si>
  <si>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</si>
  <si>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</si>
  <si>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</si>
  <si>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</si>
  <si>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</si>
  <si>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</si>
  <si>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</si>
  <si>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</si>
  <si>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</si>
  <si>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</si>
  <si>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</si>
  <si>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</si>
  <si>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</si>
  <si>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</si>
  <si>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</si>
  <si>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</si>
  <si>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</si>
  <si>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</si>
  <si>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</si>
  <si>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</si>
  <si>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</si>
  <si>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</si>
  <si>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</si>
  <si>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</si>
  <si>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</si>
  <si>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</si>
  <si>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</si>
  <si>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</si>
  <si>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</si>
  <si>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</si>
  <si>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</si>
  <si>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</si>
  <si>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</si>
  <si>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</si>
  <si>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</si>
  <si>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</si>
  <si>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</si>
  <si>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</si>
  <si>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</si>
  <si>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</si>
  <si>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</si>
  <si>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</si>
  <si>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</si>
  <si>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</si>
  <si>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</si>
  <si>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</si>
  <si>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</si>
  <si>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</si>
  <si>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</si>
  <si>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</si>
  <si>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</si>
  <si>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</si>
  <si>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</si>
  <si>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</si>
  <si>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</si>
  <si>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</si>
  <si>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</si>
  <si>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</si>
  <si>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</si>
  <si>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</si>
  <si>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</si>
  <si>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</si>
  <si>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</si>
  <si>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</si>
  <si>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</si>
  <si>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</si>
  <si>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</si>
  <si>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</si>
  <si>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</si>
  <si>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</si>
  <si>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</si>
  <si>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</si>
  <si>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</si>
  <si>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</si>
  <si>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</si>
  <si>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</si>
  <si>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</si>
  <si>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</si>
  <si>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</si>
  <si>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</si>
  <si>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</si>
  <si>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</si>
  <si>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</si>
  <si>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</si>
  <si>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</si>
  <si>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</si>
  <si>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</si>
  <si>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</si>
  <si>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</si>
  <si>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</si>
  <si>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</si>
  <si>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</si>
  <si>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</si>
  <si>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</si>
  <si>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</si>
  <si>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</si>
  <si>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</si>
  <si>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</si>
  <si>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</si>
  <si>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</si>
  <si>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</si>
  <si>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</si>
  <si>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</si>
  <si>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</si>
  <si>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</si>
  <si>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</si>
  <si>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</si>
  <si>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</si>
  <si>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</si>
  <si>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</si>
  <si>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</si>
  <si>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</si>
  <si>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</si>
  <si>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</si>
  <si>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</si>
  <si>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</si>
  <si>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</si>
  <si>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</si>
  <si>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</si>
  <si>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</si>
  <si>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</si>
  <si>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</si>
  <si>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</si>
  <si>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</si>
  <si>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</si>
  <si>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</si>
  <si>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</si>
  <si>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</si>
  <si>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</si>
  <si>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</si>
  <si>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</si>
  <si>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</si>
  <si>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</si>
  <si>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</si>
  <si>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</si>
  <si>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</si>
  <si>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</si>
  <si>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</si>
  <si>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</si>
  <si>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</si>
  <si>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</si>
  <si>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</si>
  <si>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</si>
  <si>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</si>
  <si>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</si>
  <si>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</si>
  <si>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</si>
  <si>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</si>
  <si>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</si>
  <si>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</si>
  <si>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</si>
  <si>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</si>
  <si>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</si>
  <si>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</si>
  <si>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</si>
  <si>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</si>
  <si>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</si>
  <si>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</si>
  <si>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</si>
  <si>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</si>
  <si>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</si>
  <si>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</si>
  <si>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</si>
  <si>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</si>
  <si>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</si>
  <si>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</si>
  <si>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</si>
  <si>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</si>
  <si>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</si>
  <si>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</si>
  <si>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</si>
  <si>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</si>
  <si>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</si>
  <si>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</si>
  <si>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</si>
  <si>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</si>
  <si>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</si>
  <si>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</si>
  <si>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</si>
  <si>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</si>
  <si>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</si>
  <si>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</si>
  <si>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</si>
  <si>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</si>
  <si>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</si>
  <si>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</si>
  <si>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</si>
  <si>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</si>
  <si>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</si>
  <si>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</si>
  <si>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</si>
  <si>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</si>
  <si>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</si>
  <si>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</si>
  <si>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</si>
  <si>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</si>
  <si>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</si>
  <si>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</si>
  <si>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</si>
  <si>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</si>
  <si>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</si>
  <si>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</si>
  <si>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</si>
  <si>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</si>
  <si>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</si>
  <si>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</si>
  <si>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</si>
  <si>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</si>
  <si>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</si>
  <si>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</si>
  <si>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</si>
  <si>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</si>
  <si>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</si>
  <si>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</si>
  <si>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</si>
  <si>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</si>
  <si>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</si>
  <si>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</si>
  <si>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</si>
  <si>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</si>
  <si>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</si>
  <si>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</si>
  <si>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</si>
  <si>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</si>
  <si>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</si>
  <si>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</si>
  <si>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</si>
  <si>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</si>
  <si>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</si>
  <si>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</si>
  <si>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</si>
  <si>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</si>
  <si>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</si>
  <si>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</si>
  <si>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</si>
  <si>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</si>
  <si>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</si>
  <si>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</si>
  <si>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</si>
  <si>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</si>
  <si>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</si>
  <si>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</si>
  <si>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</si>
  <si>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</si>
  <si>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</si>
  <si>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</si>
  <si>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</si>
  <si>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</si>
  <si>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</si>
  <si>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</si>
  <si>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</si>
  <si>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</si>
  <si>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</si>
  <si>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</si>
  <si>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</si>
  <si>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</si>
  <si>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</si>
  <si>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</si>
  <si>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</si>
  <si>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</si>
  <si>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</si>
  <si>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</si>
  <si>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</si>
  <si>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</si>
  <si>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</si>
  <si>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</si>
  <si>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</si>
  <si>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</si>
  <si>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</si>
  <si>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</si>
  <si>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</si>
  <si>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</si>
  <si>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</si>
  <si>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</si>
  <si>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</si>
  <si>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</si>
  <si>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</si>
  <si>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</si>
  <si>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</si>
  <si>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</si>
  <si>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</si>
  <si>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</si>
  <si>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</si>
  <si>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</si>
  <si>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</si>
  <si>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</si>
  <si>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</si>
  <si>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</si>
  <si>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</si>
  <si>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</si>
  <si>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</si>
  <si>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</si>
  <si>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</si>
  <si>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</si>
  <si>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</si>
  <si>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</si>
  <si>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</si>
  <si>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</si>
  <si>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</si>
  <si>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</si>
  <si>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</si>
  <si>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</si>
  <si>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</si>
  <si>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</si>
  <si>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</si>
  <si>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</si>
  <si>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</si>
  <si>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</si>
  <si>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</si>
  <si>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</si>
  <si>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</si>
  <si>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</si>
  <si>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</si>
  <si>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</si>
  <si>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</si>
  <si>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</si>
  <si>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</si>
  <si>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</si>
  <si>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</si>
  <si>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</si>
  <si>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</si>
  <si>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</si>
  <si>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</si>
  <si>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</si>
  <si>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</si>
  <si>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</si>
  <si>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</si>
  <si>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</si>
  <si>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</si>
  <si>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</si>
  <si>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</si>
  <si>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</si>
  <si>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</si>
  <si>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</si>
  <si>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</si>
  <si>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</si>
  <si>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</si>
  <si>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</si>
  <si>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</si>
  <si>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</si>
  <si>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</si>
  <si>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</si>
  <si>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</si>
  <si>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</si>
  <si>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</si>
  <si>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</si>
  <si>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</si>
  <si>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</si>
  <si>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</si>
  <si>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</si>
  <si>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</si>
  <si>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</si>
  <si>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</si>
  <si>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</si>
  <si>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</si>
  <si>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</si>
  <si>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</si>
  <si>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</si>
  <si>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</si>
  <si>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</si>
  <si>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</si>
  <si>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</si>
  <si>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</si>
  <si>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</si>
  <si>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</si>
  <si>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</si>
  <si>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</si>
  <si>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</si>
  <si>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</si>
  <si>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</si>
  <si>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</si>
  <si>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</si>
  <si>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</si>
  <si>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</si>
  <si>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</si>
  <si>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</si>
  <si>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</si>
  <si>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</si>
  <si>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</si>
  <si>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</si>
  <si>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</si>
  <si>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</si>
  <si>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</si>
  <si>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</si>
  <si>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</si>
  <si>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</si>
  <si>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</si>
  <si>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</si>
  <si>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</si>
  <si>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</si>
  <si>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</si>
  <si>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</si>
  <si>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</si>
  <si>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</si>
  <si>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</si>
  <si>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</si>
  <si>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</si>
  <si>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</si>
  <si>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</si>
  <si>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</si>
  <si>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</si>
  <si>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</si>
  <si>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</si>
  <si>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</si>
  <si>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</si>
  <si>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</si>
  <si>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</si>
  <si>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</si>
  <si>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</si>
  <si>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</si>
  <si>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</si>
  <si>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</si>
  <si>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</si>
  <si>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</si>
  <si>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</si>
  <si>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</si>
  <si>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</si>
  <si>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</si>
  <si>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</si>
  <si>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</si>
  <si>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</si>
  <si>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</si>
  <si>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</si>
  <si>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</si>
  <si>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</si>
  <si>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</si>
  <si>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</si>
  <si>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</si>
  <si>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</si>
  <si>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</si>
  <si>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</si>
  <si>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</si>
  <si>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</si>
  <si>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</si>
  <si>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</si>
  <si>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</si>
  <si>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</si>
  <si>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</si>
  <si>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</si>
  <si>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</si>
  <si>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</si>
  <si>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</si>
  <si>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</si>
  <si>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</si>
  <si>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</si>
  <si>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</si>
  <si>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</si>
  <si>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</si>
  <si>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</si>
  <si>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</si>
  <si>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</si>
  <si>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</si>
  <si>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</si>
  <si>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</si>
  <si>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</si>
  <si>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</si>
  <si>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</si>
  <si>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</si>
  <si>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</si>
  <si>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</si>
  <si>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</si>
  <si>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</si>
  <si>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</si>
  <si>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</si>
  <si>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</si>
  <si>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</si>
  <si>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</si>
  <si>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</si>
  <si>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</si>
  <si>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</si>
  <si>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</si>
  <si>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</si>
  <si>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</si>
  <si>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</si>
  <si>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</si>
  <si>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</si>
  <si>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</si>
  <si>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</si>
  <si>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</si>
  <si>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</si>
  <si>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</si>
  <si>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</si>
  <si>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</si>
  <si>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</si>
  <si>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</si>
  <si>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</si>
  <si>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</si>
  <si>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</si>
  <si>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</si>
  <si>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</si>
  <si>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</si>
  <si>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</si>
  <si>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</si>
  <si>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</si>
  <si>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</si>
  <si>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</si>
  <si>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</si>
  <si>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</si>
  <si>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</si>
  <si>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</si>
  <si>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</si>
  <si>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</si>
  <si>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</si>
  <si>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</si>
  <si>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</si>
  <si>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</si>
  <si>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</si>
  <si>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</si>
  <si>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</si>
  <si>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</si>
  <si>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</si>
  <si>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</si>
  <si>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</si>
  <si>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</si>
  <si>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</si>
  <si>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</si>
  <si>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</si>
  <si>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</si>
  <si>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</si>
  <si>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</si>
  <si>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</si>
  <si>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</si>
  <si>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</si>
  <si>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</si>
  <si>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</si>
  <si>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</si>
  <si>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</si>
  <si>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</si>
  <si>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</si>
  <si>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</si>
  <si>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</si>
  <si>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</si>
  <si>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</si>
  <si>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</si>
  <si>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</si>
  <si>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</si>
  <si>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</si>
  <si>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</si>
  <si>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</si>
  <si>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</si>
  <si>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</si>
  <si>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</si>
  <si>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</si>
  <si>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</si>
  <si>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</si>
  <si>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</si>
  <si>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</si>
  <si>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</si>
  <si>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</si>
  <si>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</si>
  <si>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</si>
  <si>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</si>
  <si>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</si>
  <si>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</si>
  <si>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</si>
  <si>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</si>
  <si>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</si>
  <si>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</si>
  <si>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</si>
  <si>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</si>
  <si>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</si>
  <si>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</si>
  <si>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</si>
  <si>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</si>
  <si>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</si>
  <si>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</si>
  <si>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</si>
  <si>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</si>
  <si>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</si>
  <si>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</si>
  <si>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</si>
  <si>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</si>
  <si>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</si>
  <si>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</si>
  <si>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</si>
  <si>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</si>
  <si>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</si>
  <si>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</si>
  <si>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</si>
  <si>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</si>
  <si>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</si>
  <si>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</si>
  <si>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</si>
  <si>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</si>
  <si>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</si>
  <si>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</si>
  <si>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</si>
  <si>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</si>
  <si>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</si>
  <si>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</si>
  <si>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</si>
  <si>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</si>
  <si>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</si>
  <si>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</si>
  <si>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</si>
  <si>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</si>
  <si>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</si>
  <si>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</si>
  <si>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</si>
  <si>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</si>
  <si>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</si>
  <si>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</si>
  <si>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</si>
  <si>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</si>
  <si>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</si>
  <si>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</si>
  <si>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</si>
  <si>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</si>
  <si>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</si>
  <si>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</si>
  <si>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</si>
  <si>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</si>
  <si>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</si>
  <si>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</si>
  <si>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</si>
  <si>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</si>
  <si>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</si>
  <si>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</si>
  <si>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</si>
  <si>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</si>
  <si>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</si>
  <si>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</si>
  <si>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</si>
  <si>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</si>
  <si>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</si>
  <si>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</si>
  <si>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</si>
  <si>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</si>
  <si>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</si>
  <si>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</si>
  <si>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</si>
  <si>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</si>
  <si>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</si>
  <si>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</si>
  <si>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</si>
  <si>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</si>
  <si>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</si>
  <si>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</si>
  <si>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</si>
  <si>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</si>
  <si>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</si>
  <si>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</si>
  <si>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</si>
  <si>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</si>
  <si>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</si>
  <si>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</si>
  <si>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</si>
  <si>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</si>
  <si>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</si>
  <si>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</si>
  <si>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</si>
  <si>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</si>
  <si>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</si>
  <si>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</si>
  <si>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</si>
  <si>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</si>
  <si>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</si>
  <si>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</si>
  <si>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</si>
  <si>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</si>
  <si>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</si>
  <si>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</si>
  <si>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</si>
  <si>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</si>
  <si>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</si>
  <si>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</si>
  <si>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</si>
  <si>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</si>
  <si>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</si>
  <si>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</si>
  <si>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</si>
  <si>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</si>
  <si>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</si>
  <si>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</si>
  <si>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</si>
  <si>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</si>
  <si>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</si>
  <si>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</si>
  <si>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</si>
  <si>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</si>
  <si>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</si>
  <si>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</si>
  <si>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</si>
  <si>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</si>
  <si>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</si>
  <si>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</si>
  <si>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</si>
  <si>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</si>
  <si>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</si>
  <si>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</si>
  <si>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</si>
  <si>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</si>
  <si>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</si>
  <si>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</si>
  <si>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</si>
  <si>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</si>
  <si>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</si>
  <si>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</si>
  <si>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</si>
  <si>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</si>
  <si>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</si>
  <si>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</si>
  <si>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</si>
  <si>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</si>
  <si>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</si>
  <si>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</si>
  <si>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</si>
  <si>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</si>
  <si>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</si>
  <si>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</si>
  <si>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</si>
  <si>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</si>
  <si>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</si>
  <si>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</si>
  <si>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</si>
  <si>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</si>
  <si>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</si>
  <si>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</si>
  <si>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</si>
  <si>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</si>
  <si>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</si>
  <si>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</si>
  <si>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</si>
  <si>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</si>
  <si>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</si>
  <si>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</si>
  <si>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</si>
  <si>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</si>
  <si>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</si>
  <si>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</si>
  <si>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</si>
  <si>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</si>
  <si>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</si>
  <si>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</si>
  <si>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</si>
  <si>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</si>
  <si>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</si>
  <si>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</si>
  <si>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</si>
  <si>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</si>
  <si>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</si>
  <si>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</si>
  <si>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</si>
  <si>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</si>
  <si>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</si>
  <si>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</si>
  <si>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</si>
  <si>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</si>
  <si>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</si>
  <si>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</si>
  <si>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</si>
  <si>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</si>
  <si>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</si>
  <si>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</si>
  <si>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</si>
  <si>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</si>
  <si>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</si>
  <si>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</si>
  <si>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</si>
  <si>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</si>
  <si>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</si>
  <si>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</si>
  <si>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</si>
  <si>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</si>
  <si>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</si>
  <si>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</si>
  <si>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</si>
  <si>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</si>
  <si>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</si>
  <si>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</si>
  <si>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</si>
  <si>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</si>
  <si>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</si>
  <si>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</si>
  <si>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</si>
  <si>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</si>
  <si>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</si>
  <si>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</si>
  <si>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</si>
  <si>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</si>
  <si>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</si>
  <si>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</si>
  <si>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</si>
  <si>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</si>
  <si>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</si>
  <si>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</si>
  <si>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</si>
  <si>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</si>
  <si>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</si>
  <si>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</si>
  <si>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</si>
  <si>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</si>
  <si>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</si>
  <si>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</si>
  <si>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</si>
  <si>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</si>
  <si>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</si>
  <si>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</si>
  <si>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</si>
  <si>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</si>
  <si>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</si>
  <si>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</si>
  <si>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</si>
  <si>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</si>
  <si>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</si>
  <si>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</si>
  <si>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</si>
  <si>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</si>
  <si>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</si>
  <si>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</si>
  <si>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</si>
  <si>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</si>
  <si>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</si>
  <si>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</si>
  <si>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</si>
  <si>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</si>
  <si>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</si>
  <si>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</si>
  <si>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</si>
  <si>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</si>
  <si>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</si>
  <si>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</si>
  <si>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</si>
  <si>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</si>
  <si>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</si>
  <si>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</si>
  <si>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</si>
  <si>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</si>
  <si>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</si>
  <si>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</si>
  <si>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</si>
  <si>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</si>
  <si>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</si>
  <si>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</si>
  <si>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</si>
  <si>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</si>
  <si>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</si>
  <si>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</si>
  <si>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</si>
  <si>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</si>
  <si>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</si>
  <si>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</si>
  <si>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</si>
  <si>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</si>
  <si>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</si>
  <si>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</si>
  <si>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</si>
  <si>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</si>
  <si>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</si>
  <si>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</si>
  <si>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</si>
  <si>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</si>
  <si>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</si>
  <si>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</si>
  <si>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</si>
  <si>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</si>
  <si>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</si>
  <si>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</si>
  <si>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</si>
  <si>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</si>
  <si>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</si>
  <si>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</si>
  <si>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</si>
  <si>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</si>
  <si>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</si>
  <si>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</si>
  <si>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</si>
  <si>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</si>
  <si>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</si>
  <si>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</si>
  <si>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</si>
  <si>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</si>
  <si>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</si>
  <si>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</si>
  <si>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</si>
  <si>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</si>
  <si>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</si>
  <si>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</si>
  <si>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</si>
  <si>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</si>
  <si>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</si>
  <si>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</si>
  <si>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</si>
  <si>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</si>
  <si>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</si>
  <si>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</si>
  <si>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</si>
  <si>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</si>
  <si>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</si>
  <si>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</si>
  <si>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</si>
  <si>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</si>
  <si>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</si>
  <si>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</si>
  <si>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</si>
  <si>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</si>
  <si>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</si>
  <si>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</si>
  <si>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</si>
  <si>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</si>
  <si>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</si>
  <si>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</si>
  <si>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</si>
  <si>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</si>
  <si>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</si>
  <si>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</si>
  <si>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</si>
  <si>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</si>
  <si>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</si>
  <si>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</si>
  <si>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</si>
  <si>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</si>
  <si>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</si>
  <si>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</si>
  <si>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</si>
  <si>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</si>
  <si>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</si>
  <si>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</si>
  <si>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</si>
  <si>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</si>
  <si>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</si>
  <si>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</si>
  <si>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</si>
  <si>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</si>
  <si>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</si>
  <si>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</si>
  <si>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</si>
  <si>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</si>
  <si>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</si>
  <si>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</si>
  <si>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</si>
  <si>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</si>
  <si>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</si>
  <si>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</si>
  <si>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</si>
  <si>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</si>
  <si>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</si>
  <si>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</si>
  <si>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</si>
  <si>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</si>
  <si>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</si>
  <si>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</si>
  <si>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</si>
  <si>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</si>
  <si>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</si>
  <si>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</si>
  <si>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</si>
  <si>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</si>
  <si>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</si>
  <si>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</si>
  <si>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</si>
  <si>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</si>
  <si>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</si>
  <si>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</si>
  <si>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</si>
  <si>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</si>
  <si>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</si>
  <si>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</si>
  <si>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</si>
  <si>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</si>
  <si>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</si>
  <si>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</si>
  <si>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</si>
  <si>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</si>
  <si>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</si>
  <si>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</si>
  <si>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</si>
  <si>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</si>
  <si>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</si>
  <si>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</si>
  <si>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</si>
  <si>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</si>
  <si>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</si>
  <si>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</si>
  <si>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</si>
  <si>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</si>
  <si>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</si>
  <si>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</si>
  <si>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</si>
  <si>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</si>
  <si>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</si>
  <si>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</si>
  <si>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</si>
  <si>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</si>
  <si>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</si>
  <si>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</si>
  <si>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</si>
  <si>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</si>
  <si>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</si>
  <si>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</si>
  <si>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</si>
  <si>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</si>
  <si>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</si>
  <si>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</si>
  <si>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</si>
  <si>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</si>
  <si>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</si>
  <si>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</si>
  <si>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</si>
  <si>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</si>
  <si>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</si>
  <si>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</si>
  <si>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</si>
  <si>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</si>
  <si>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</si>
  <si>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</si>
  <si>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</si>
  <si>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</si>
  <si>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</si>
  <si>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</si>
  <si>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</si>
  <si>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</si>
  <si>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</si>
  <si>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</si>
  <si>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</si>
  <si>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</si>
  <si>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</si>
  <si>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</si>
  <si>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</si>
  <si>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</si>
  <si>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</si>
  <si>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</si>
  <si>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</si>
  <si>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</si>
  <si>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</si>
  <si>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</si>
  <si>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</si>
  <si>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</si>
  <si>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</si>
  <si>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</si>
  <si>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</si>
  <si>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</si>
  <si>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</si>
  <si>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</si>
  <si>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</si>
  <si>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</si>
  <si>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</si>
  <si>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</si>
  <si>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</si>
  <si>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</si>
  <si>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</si>
  <si>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</si>
  <si>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</si>
  <si>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</si>
  <si>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</si>
  <si>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</si>
  <si>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</si>
  <si>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</si>
  <si>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</si>
  <si>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</si>
  <si>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</si>
  <si>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</si>
  <si>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</si>
  <si>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</si>
  <si>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</si>
  <si>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</si>
  <si>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</si>
  <si>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</si>
  <si>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</si>
  <si>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</si>
  <si>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</si>
  <si>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</si>
  <si>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</si>
  <si>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</si>
  <si>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</si>
  <si>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</si>
  <si>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</si>
  <si>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</si>
  <si>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</si>
  <si>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</si>
  <si>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</si>
  <si>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</si>
  <si>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</si>
  <si>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</si>
  <si>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</si>
  <si>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</si>
  <si>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</si>
  <si>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</si>
  <si>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</si>
  <si>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</si>
  <si>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</si>
  <si>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</si>
  <si>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</si>
  <si>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</si>
  <si>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</si>
  <si>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</si>
  <si>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</si>
  <si>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</si>
  <si>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</si>
  <si>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</si>
  <si>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</si>
  <si>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</si>
  <si>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</si>
  <si>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</si>
  <si>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</si>
  <si>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</si>
  <si>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</si>
  <si>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</si>
  <si>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</si>
  <si>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</si>
  <si>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</si>
  <si>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</si>
  <si>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</si>
  <si>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</si>
  <si>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</si>
  <si>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</si>
  <si>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</si>
  <si>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</si>
  <si>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</si>
  <si>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</si>
  <si>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</si>
  <si>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</si>
  <si>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</si>
  <si>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</si>
  <si>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</si>
  <si>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</si>
  <si>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</si>
  <si>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</si>
  <si>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</si>
  <si>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</si>
  <si>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</si>
  <si>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</si>
  <si>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</si>
  <si>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</si>
  <si>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</si>
  <si>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</si>
  <si>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</si>
  <si>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</si>
  <si>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</si>
  <si>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</si>
  <si>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</si>
  <si>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</si>
  <si>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</si>
  <si>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</si>
  <si>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</si>
  <si>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</si>
  <si>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</si>
  <si>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</si>
  <si>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</si>
  <si>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</si>
  <si>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</si>
  <si>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</si>
  <si>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</si>
  <si>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</si>
  <si>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</si>
  <si>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</si>
  <si>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</si>
  <si>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</si>
  <si>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</si>
  <si>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</si>
  <si>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</si>
  <si>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</si>
  <si>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</si>
  <si>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</si>
  <si>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</si>
  <si>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</si>
  <si>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</si>
  <si>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</si>
  <si>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</si>
  <si>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</si>
  <si>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</si>
  <si>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</si>
  <si>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</si>
  <si>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</si>
  <si>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</si>
  <si>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</si>
  <si>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</si>
  <si>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</si>
  <si>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</si>
  <si>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</si>
  <si>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</si>
  <si>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</si>
  <si>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</si>
  <si>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</si>
  <si>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</si>
  <si>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</si>
  <si>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</si>
  <si>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</si>
  <si>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</si>
  <si>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</si>
  <si>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</si>
  <si>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</si>
  <si>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</si>
  <si>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</si>
  <si>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</si>
  <si>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</si>
  <si>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</si>
  <si>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</si>
  <si>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</si>
  <si>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</si>
  <si>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</si>
  <si>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</si>
  <si>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</si>
  <si>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</si>
  <si>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</si>
  <si>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</si>
  <si>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</si>
  <si>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</si>
  <si>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</si>
  <si>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</si>
  <si>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</si>
  <si>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</si>
  <si>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</si>
  <si>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</si>
  <si>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</si>
  <si>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</si>
  <si>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</si>
  <si>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</si>
  <si>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</si>
  <si>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</si>
  <si>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</si>
  <si>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</si>
  <si>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</si>
  <si>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</si>
  <si>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</si>
  <si>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</si>
  <si>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</si>
  <si>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</si>
  <si>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</si>
  <si>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</si>
  <si>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</si>
  <si>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</si>
  <si>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</si>
  <si>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</si>
  <si>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</si>
  <si>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</si>
  <si>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</si>
  <si>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</si>
  <si>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</si>
  <si>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</si>
  <si>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</si>
  <si>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</si>
  <si>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</si>
  <si>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</si>
  <si>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</si>
  <si>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</si>
  <si>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</si>
  <si>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</si>
  <si>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</si>
  <si>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</si>
  <si>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</si>
  <si>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</si>
  <si>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</si>
  <si>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</si>
  <si>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</si>
  <si>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</si>
  <si>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</si>
  <si>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</si>
  <si>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</si>
  <si>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</si>
  <si>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</si>
  <si>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</si>
  <si>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</si>
  <si>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</si>
  <si>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</si>
  <si>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</si>
  <si>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</si>
  <si>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</si>
  <si>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</si>
  <si>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</si>
  <si>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</si>
  <si>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</si>
  <si>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</si>
  <si>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</si>
  <si>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</si>
  <si>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</si>
  <si>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</si>
  <si>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</si>
  <si>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</si>
  <si>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</si>
  <si>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</si>
  <si>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</si>
  <si>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</si>
  <si>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</si>
  <si>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</si>
  <si>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</si>
  <si>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</si>
  <si>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</si>
  <si>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</si>
  <si>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</si>
  <si>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</si>
  <si>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</si>
  <si>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</si>
  <si>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</si>
  <si>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</si>
  <si>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</si>
  <si>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</si>
  <si>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</si>
  <si>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</si>
  <si>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</si>
  <si>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</si>
  <si>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</si>
  <si>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</si>
  <si>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</si>
  <si>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</si>
  <si>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</si>
  <si>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</si>
  <si>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</si>
  <si>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</si>
  <si>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</si>
  <si>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</si>
  <si>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</si>
  <si>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</si>
  <si>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</si>
  <si>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</si>
  <si>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</si>
  <si>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</si>
  <si>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</si>
  <si>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</si>
  <si>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</si>
  <si>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</si>
  <si>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</si>
  <si>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</si>
  <si>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</si>
  <si>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</si>
  <si>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</si>
  <si>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</si>
  <si>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</si>
  <si>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</si>
  <si>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</si>
  <si>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</si>
  <si>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</si>
  <si>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</si>
  <si>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</si>
  <si>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</si>
  <si>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</si>
  <si>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</si>
  <si>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</si>
  <si>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</si>
  <si>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</si>
  <si>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</si>
  <si>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</si>
  <si>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</si>
  <si>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</si>
  <si>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</si>
  <si>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</si>
  <si>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</si>
  <si>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</si>
  <si>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</si>
  <si>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</si>
  <si>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</si>
  <si>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</si>
  <si>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</si>
  <si>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</si>
  <si>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</si>
  <si>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</si>
  <si>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</si>
  <si>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</si>
  <si>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</si>
  <si>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</si>
  <si>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</si>
  <si>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</si>
  <si>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</si>
  <si>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</si>
  <si>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</si>
  <si>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</si>
  <si>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</si>
  <si>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</si>
  <si>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</si>
  <si>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</si>
  <si>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</si>
  <si>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</si>
  <si>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</si>
  <si>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</si>
  <si>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</si>
  <si>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</si>
  <si>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</si>
  <si>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</si>
  <si>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</si>
  <si>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</si>
  <si>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</si>
  <si>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</si>
  <si>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</si>
  <si>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</si>
  <si>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</si>
  <si>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</si>
  <si>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</si>
  <si>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</si>
  <si>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</si>
  <si>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</si>
  <si>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</si>
  <si>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</si>
  <si>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</si>
  <si>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</si>
  <si>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</si>
  <si>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</si>
  <si>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</si>
  <si>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</si>
  <si>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</si>
  <si>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</si>
  <si>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</si>
  <si>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</si>
  <si>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</si>
  <si>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</si>
  <si>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</si>
  <si>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</si>
  <si>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</si>
  <si>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</si>
  <si>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</si>
  <si>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</si>
  <si>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</si>
  <si>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</si>
  <si>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</si>
  <si>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</si>
  <si>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</si>
  <si>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</si>
  <si>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</si>
  <si>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</si>
  <si>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</si>
  <si>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</si>
  <si>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</si>
  <si>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</si>
  <si>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</si>
  <si>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</si>
  <si>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</si>
  <si>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</si>
  <si>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</si>
  <si>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</si>
  <si>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</si>
  <si>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</si>
  <si>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</si>
  <si>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</si>
  <si>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</si>
  <si>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</si>
  <si>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</si>
  <si>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</si>
  <si>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</si>
  <si>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</si>
  <si>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</si>
  <si>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</si>
  <si>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</si>
  <si>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</si>
  <si>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</si>
  <si>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</si>
  <si>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</si>
  <si>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</si>
  <si>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</si>
  <si>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</si>
  <si>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</si>
  <si>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</si>
  <si>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</si>
  <si>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</si>
  <si>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</si>
  <si>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</si>
  <si>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</si>
  <si>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</si>
  <si>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</si>
  <si>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</si>
  <si>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</si>
  <si>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</si>
  <si>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</si>
  <si>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</si>
  <si>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</si>
  <si>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</si>
  <si>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</si>
  <si>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</si>
  <si>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</si>
  <si>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</si>
  <si>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</si>
  <si>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</si>
  <si>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</si>
  <si>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</si>
  <si>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</si>
  <si>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</si>
  <si>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</si>
  <si>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</si>
  <si>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</si>
  <si>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</si>
  <si>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</si>
  <si>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</si>
  <si>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</si>
  <si>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</si>
  <si>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</si>
  <si>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</si>
  <si>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</si>
  <si>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</si>
  <si>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</si>
  <si>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</si>
  <si>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</si>
  <si>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</si>
  <si>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</si>
  <si>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</si>
  <si>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</si>
  <si>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</si>
  <si>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</si>
  <si>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</si>
  <si>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</si>
  <si>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</si>
  <si>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</si>
  <si>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</si>
  <si>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</si>
  <si>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</si>
  <si>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</si>
  <si>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</si>
  <si>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</si>
  <si>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</si>
  <si>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</si>
  <si>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</si>
  <si>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</si>
  <si>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</si>
  <si>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</si>
  <si>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</si>
  <si>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</si>
  <si>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</si>
  <si>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</si>
  <si>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</si>
  <si>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</si>
  <si>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</si>
  <si>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</si>
  <si>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</si>
  <si>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</si>
  <si>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</si>
  <si>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</si>
  <si>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</si>
  <si>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</si>
  <si>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</si>
  <si>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</si>
  <si>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</si>
  <si>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</si>
  <si>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</si>
  <si>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</si>
  <si>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</si>
  <si>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</si>
  <si>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</si>
  <si>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</si>
  <si>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</si>
  <si>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</si>
  <si>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</si>
  <si>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</si>
  <si>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</si>
  <si>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</si>
  <si>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</si>
  <si>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</si>
  <si>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</si>
  <si>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</si>
  <si>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</si>
  <si>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</si>
  <si>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</si>
  <si>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</si>
  <si>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</si>
  <si>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</si>
  <si>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</si>
  <si>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</si>
  <si>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</si>
  <si>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</si>
  <si>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</si>
  <si>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</si>
  <si>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</si>
  <si>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</si>
  <si>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</si>
  <si>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</si>
  <si>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</si>
  <si>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</si>
  <si>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</si>
  <si>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</si>
  <si>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</si>
  <si>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</si>
  <si>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</si>
  <si>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</si>
  <si>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</si>
  <si>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</si>
  <si>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</si>
  <si>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</si>
  <si>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</si>
  <si>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</si>
  <si>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</si>
  <si>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</si>
  <si>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</si>
  <si>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</si>
  <si>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</si>
  <si>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</si>
  <si>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</si>
  <si>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</si>
  <si>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</si>
  <si>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</si>
  <si>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</si>
  <si>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</si>
  <si>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</si>
  <si>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</si>
  <si>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</si>
  <si>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</si>
  <si>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</si>
  <si>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</si>
  <si>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</si>
  <si>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</si>
  <si>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</si>
  <si>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</si>
  <si>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</si>
  <si>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</si>
  <si>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</si>
  <si>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</si>
  <si>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</si>
  <si>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</si>
  <si>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</si>
  <si>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</si>
  <si>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</si>
  <si>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</si>
  <si>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</si>
  <si>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</si>
  <si>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</si>
  <si>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</si>
  <si>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</si>
  <si>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</si>
  <si>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</si>
  <si>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</si>
  <si>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</si>
  <si>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</si>
  <si>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</si>
  <si>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</si>
  <si>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</si>
  <si>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</si>
  <si>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</si>
  <si>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</si>
  <si>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</si>
  <si>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</si>
  <si>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</si>
  <si>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</si>
  <si>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</si>
  <si>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</si>
  <si>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</si>
  <si>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</si>
  <si>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</si>
  <si>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</si>
  <si>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</si>
  <si>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</si>
  <si>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</si>
  <si>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</si>
  <si>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</si>
  <si>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</si>
  <si>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</si>
  <si>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</si>
  <si>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</si>
  <si>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</si>
  <si>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</si>
  <si>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</si>
  <si>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</si>
  <si>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</si>
  <si>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</si>
  <si>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</si>
  <si>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</si>
  <si>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</si>
  <si>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</si>
  <si>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</si>
  <si>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</si>
  <si>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</si>
  <si>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</si>
  <si>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</si>
  <si>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</si>
  <si>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</si>
  <si>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</si>
  <si>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</si>
  <si>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</si>
  <si>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</si>
  <si>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</si>
  <si>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</si>
  <si>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</si>
  <si>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</si>
  <si>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</si>
  <si>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</si>
  <si>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</si>
  <si>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</si>
  <si>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</si>
  <si>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</si>
  <si>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</si>
  <si>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</si>
  <si>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</si>
  <si>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</si>
  <si>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</si>
  <si>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</si>
  <si>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</si>
  <si>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</si>
  <si>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</si>
  <si>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</si>
  <si>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</si>
  <si>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</si>
  <si>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</si>
  <si>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</si>
  <si>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</si>
  <si>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</si>
  <si>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</si>
  <si>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</si>
  <si>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</si>
  <si>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</si>
  <si>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</si>
  <si>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</si>
  <si>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</si>
  <si>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</si>
  <si>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</si>
  <si>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</si>
  <si>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</si>
  <si>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</si>
  <si>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</si>
  <si>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</si>
  <si>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</si>
  <si>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</si>
  <si>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</si>
  <si>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</si>
  <si>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</si>
  <si>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</si>
  <si>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</si>
  <si>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</si>
  <si>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</si>
  <si>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</si>
  <si>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</si>
  <si>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</si>
  <si>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</si>
  <si>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</si>
  <si>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</si>
  <si>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</si>
  <si>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</si>
  <si>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</si>
  <si>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</si>
  <si>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</si>
  <si>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</si>
  <si>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</si>
  <si>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</si>
  <si>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</si>
  <si>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</si>
  <si>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</si>
  <si>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</si>
  <si>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</si>
  <si>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</si>
  <si>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</si>
  <si>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</si>
  <si>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</si>
  <si>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</si>
  <si>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</si>
  <si>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</si>
  <si>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</si>
  <si>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</si>
  <si>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</si>
  <si>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</si>
  <si>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</si>
  <si>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</si>
  <si>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</si>
  <si>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</si>
  <si>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</si>
  <si>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</si>
  <si>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</si>
  <si>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</si>
  <si>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</si>
  <si>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</si>
  <si>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</si>
  <si>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</si>
  <si>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</si>
  <si>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</si>
  <si>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</si>
  <si>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</si>
  <si>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</si>
  <si>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</si>
  <si>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</si>
  <si>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</si>
  <si>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</si>
  <si>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</si>
  <si>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</si>
  <si>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</si>
  <si>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</si>
  <si>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</si>
  <si>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</si>
  <si>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</si>
  <si>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</si>
  <si>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</si>
  <si>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</si>
  <si>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</si>
  <si>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</si>
  <si>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</si>
  <si>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</si>
  <si>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</si>
  <si>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</si>
  <si>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</si>
  <si>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</si>
  <si>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</si>
  <si>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</si>
  <si>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</si>
  <si>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</si>
  <si>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</si>
  <si>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</si>
  <si>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</si>
  <si>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</si>
  <si>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</si>
  <si>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</si>
  <si>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</si>
  <si>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</si>
  <si>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</si>
  <si>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</si>
  <si>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</si>
  <si>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</si>
  <si>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</si>
  <si>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</si>
  <si>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</si>
  <si>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</si>
  <si>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</si>
  <si>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</si>
  <si>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</si>
  <si>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</si>
  <si>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</si>
  <si>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</si>
  <si>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</si>
  <si>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</si>
  <si>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</si>
  <si>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</si>
  <si>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</si>
  <si>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</si>
  <si>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</si>
  <si>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</si>
  <si>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</si>
  <si>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</si>
  <si>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</si>
  <si>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</si>
  <si>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</si>
  <si>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</si>
  <si>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</si>
  <si>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</si>
  <si>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</si>
  <si>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</si>
  <si>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</si>
  <si>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</si>
  <si>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</si>
  <si>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</si>
  <si>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</si>
  <si>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</si>
  <si>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</si>
  <si>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</si>
  <si>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</si>
  <si>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</si>
  <si>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</si>
  <si>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</si>
  <si>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</si>
  <si>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</si>
  <si>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</si>
  <si>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</si>
  <si>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</si>
  <si>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</si>
  <si>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</si>
  <si>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</si>
  <si>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</si>
  <si>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</si>
  <si>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</si>
  <si>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</si>
  <si>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</si>
  <si>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</si>
  <si>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</si>
  <si>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</si>
  <si>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</si>
  <si>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</si>
  <si>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</si>
  <si>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</si>
  <si>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</si>
  <si>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</si>
  <si>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</si>
  <si>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</si>
  <si>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</si>
  <si>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</si>
  <si>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</si>
  <si>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</si>
  <si>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</si>
  <si>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</si>
  <si>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</si>
  <si>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</si>
  <si>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</si>
  <si>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</si>
  <si>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</si>
  <si>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</si>
  <si>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</si>
  <si>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</si>
  <si>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</si>
  <si>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</si>
  <si>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</si>
  <si>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</si>
  <si>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</si>
  <si>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</si>
  <si>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</si>
  <si>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</si>
  <si>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</si>
  <si>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</si>
  <si>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</si>
  <si>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</si>
  <si>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</si>
  <si>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</si>
  <si>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</si>
  <si>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</si>
  <si>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</si>
  <si>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</si>
  <si>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</si>
  <si>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</si>
  <si>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</si>
  <si>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</si>
  <si>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</si>
  <si>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</si>
  <si>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</si>
  <si>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</si>
  <si>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</si>
  <si>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</si>
  <si>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</si>
  <si>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</si>
  <si>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</si>
  <si>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</si>
  <si>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</si>
  <si>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</si>
  <si>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</si>
  <si>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</si>
  <si>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</si>
  <si>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</si>
  <si>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</si>
  <si>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</si>
  <si>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</si>
  <si>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</si>
  <si>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</si>
  <si>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</si>
  <si>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</si>
  <si>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</si>
  <si>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</si>
  <si>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</si>
  <si>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</si>
  <si>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</si>
  <si>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</si>
  <si>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</si>
  <si>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</si>
  <si>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</si>
  <si>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</si>
  <si>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</si>
  <si>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</si>
  <si>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</si>
  <si>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</si>
  <si>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</si>
  <si>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</si>
  <si>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</si>
  <si>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</si>
  <si>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</si>
  <si>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</si>
  <si>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</si>
  <si>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</si>
  <si>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</si>
  <si>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</si>
  <si>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</si>
  <si>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</si>
  <si>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</si>
  <si>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</si>
  <si>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</si>
  <si>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</si>
  <si>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</si>
  <si>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</si>
  <si>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</si>
  <si>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</si>
  <si>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</si>
  <si>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</si>
  <si>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</si>
  <si>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</si>
  <si>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</si>
  <si>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</si>
  <si>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</si>
  <si>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</si>
  <si>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</si>
  <si>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</si>
  <si>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</si>
  <si>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</si>
  <si>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</si>
  <si>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</si>
  <si>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</si>
  <si>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</si>
  <si>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</si>
  <si>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</si>
  <si>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</si>
  <si>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</si>
  <si>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</si>
  <si>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</si>
  <si>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</si>
  <si>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</si>
  <si>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</si>
  <si>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</si>
  <si>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</si>
  <si>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</si>
  <si>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</si>
  <si>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</si>
  <si>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</si>
  <si>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</si>
  <si>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</si>
  <si>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</si>
  <si>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</si>
  <si>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</si>
  <si>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</si>
  <si>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</si>
  <si>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</si>
  <si>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</si>
  <si>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</si>
  <si>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</si>
  <si>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</si>
  <si>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</si>
  <si>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</si>
  <si>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</si>
  <si>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</si>
  <si>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</si>
  <si>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</si>
  <si>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</si>
  <si>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</si>
  <si>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</si>
  <si>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</si>
  <si>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</si>
  <si>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</si>
  <si>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</si>
  <si>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</si>
  <si>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</si>
  <si>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</si>
  <si>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</si>
  <si>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</si>
  <si>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</si>
  <si>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</si>
  <si>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</si>
  <si>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</si>
  <si>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</si>
  <si>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</si>
  <si>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</si>
  <si>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</si>
  <si>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</si>
  <si>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</si>
  <si>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</si>
  <si>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</si>
  <si>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</si>
  <si>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</si>
  <si>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</si>
  <si>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</si>
  <si>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</si>
  <si>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</si>
  <si>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</si>
  <si>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</si>
  <si>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</si>
  <si>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</si>
  <si>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</si>
  <si>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</si>
  <si>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</si>
  <si>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</si>
  <si>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</si>
  <si>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</si>
  <si>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</si>
  <si>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</si>
  <si>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</si>
  <si>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</si>
  <si>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</si>
  <si>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</si>
  <si>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</si>
  <si>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</si>
  <si>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</si>
  <si>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</si>
  <si>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</si>
  <si>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</si>
  <si>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</si>
  <si>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</si>
  <si>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</si>
  <si>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</si>
  <si>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</si>
  <si>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</si>
  <si>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</si>
  <si>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</si>
  <si>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</si>
  <si>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</si>
  <si>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</si>
  <si>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</si>
  <si>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</si>
  <si>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</si>
  <si>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</si>
  <si>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</si>
  <si>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</si>
  <si>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</si>
  <si>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</si>
  <si>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</si>
  <si>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</si>
  <si>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</si>
  <si>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</si>
  <si>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</si>
  <si>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</si>
  <si>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</si>
  <si>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</si>
  <si>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</si>
  <si>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</si>
  <si>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</si>
  <si>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</si>
  <si>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</si>
  <si>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</si>
  <si>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</si>
  <si>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</si>
  <si>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</si>
  <si>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</si>
  <si>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</si>
  <si>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</si>
  <si>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</si>
  <si>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</si>
  <si>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</si>
  <si>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</si>
  <si>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</si>
  <si>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</si>
  <si>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</si>
  <si>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</si>
  <si>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</si>
  <si>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</si>
  <si>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</si>
  <si>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</si>
  <si>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</si>
  <si>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</si>
  <si>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</si>
  <si>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</si>
  <si>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</si>
  <si>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</si>
  <si>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</si>
  <si>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</si>
  <si>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</si>
  <si>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</si>
  <si>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</si>
  <si>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</si>
  <si>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</si>
  <si>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</si>
  <si>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</si>
  <si>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</si>
  <si>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</si>
  <si>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</si>
  <si>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</si>
  <si>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</si>
  <si>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</si>
  <si>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</si>
  <si>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</si>
  <si>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</si>
  <si>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</si>
  <si>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</si>
  <si>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</si>
  <si>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</si>
  <si>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</si>
  <si>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</si>
  <si>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</si>
  <si>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</si>
  <si>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</si>
  <si>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</si>
  <si>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</si>
  <si>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</si>
  <si>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</si>
  <si>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</si>
  <si>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</si>
  <si>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</si>
  <si>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</si>
  <si>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</si>
  <si>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</si>
  <si>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</si>
  <si>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</si>
  <si>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</si>
  <si>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</si>
  <si>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</si>
  <si>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</si>
  <si>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</si>
  <si>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</si>
  <si>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</si>
  <si>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</si>
  <si>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</si>
  <si>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</si>
  <si>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</si>
  <si>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</si>
  <si>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</si>
  <si>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</si>
  <si>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</si>
  <si>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</si>
  <si>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</si>
  <si>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</si>
  <si>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</si>
  <si>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</si>
  <si>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</si>
  <si>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</si>
  <si>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</si>
  <si>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</si>
  <si>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</si>
  <si>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</si>
  <si>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</si>
  <si>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</si>
  <si>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</si>
  <si>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</si>
  <si>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</si>
  <si>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</si>
  <si>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</si>
  <si>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</si>
  <si>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</si>
  <si>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</si>
  <si>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</si>
  <si>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</si>
  <si>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</si>
  <si>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</si>
  <si>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</si>
  <si>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</si>
  <si>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</si>
  <si>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</si>
  <si>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</si>
  <si>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</si>
  <si>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</si>
  <si>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</si>
  <si>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</si>
  <si>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</si>
  <si>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</si>
  <si>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</si>
  <si>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</si>
  <si>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</si>
  <si>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</si>
  <si>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</si>
  <si>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</si>
  <si>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</si>
  <si>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</si>
  <si>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</si>
  <si>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</si>
  <si>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</si>
  <si>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</si>
  <si>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</si>
  <si>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</si>
  <si>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</si>
  <si>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</si>
  <si>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</si>
  <si>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</si>
  <si>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</si>
  <si>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</si>
  <si>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</si>
  <si>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</si>
  <si>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</si>
  <si>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</si>
  <si>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</si>
  <si>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</si>
  <si>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</si>
  <si>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</si>
  <si>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</si>
  <si>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</si>
  <si>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</si>
  <si>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</si>
  <si>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</si>
  <si>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</si>
  <si>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</si>
  <si>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</si>
  <si>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</si>
  <si>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</si>
  <si>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</si>
  <si>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</si>
  <si>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</si>
  <si>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</si>
  <si>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</si>
  <si>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</si>
  <si>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</si>
  <si>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</si>
  <si>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</si>
  <si>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</si>
  <si>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</si>
  <si>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</si>
  <si>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</si>
  <si>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</si>
  <si>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</si>
  <si>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</si>
  <si>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</si>
  <si>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</si>
  <si>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</si>
  <si>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</si>
  <si>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</si>
  <si>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</si>
  <si>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</si>
  <si>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</si>
  <si>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</si>
  <si>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</si>
  <si>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</si>
  <si>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</si>
  <si>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</si>
  <si>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</si>
  <si>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</si>
  <si>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</si>
  <si>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</si>
  <si>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</si>
  <si>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</si>
  <si>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</si>
  <si>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</si>
  <si>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</si>
  <si>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</si>
  <si>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</si>
  <si>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</si>
  <si>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</si>
  <si>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</si>
  <si>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</si>
  <si>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</si>
  <si>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</si>
  <si>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</si>
  <si>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</si>
  <si>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</si>
  <si>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</si>
  <si>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</si>
  <si>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</si>
  <si>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</si>
  <si>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</si>
  <si>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</si>
  <si>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</si>
  <si>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</si>
  <si>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</si>
  <si>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</si>
  <si>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</si>
  <si>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</si>
  <si>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</si>
  <si>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</si>
  <si>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</si>
  <si>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</si>
  <si>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</si>
  <si>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</si>
  <si>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</si>
  <si>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</si>
  <si>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</si>
  <si>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</si>
  <si>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</si>
  <si>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</si>
  <si>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</si>
  <si>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</si>
  <si>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</si>
  <si>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</si>
  <si>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</si>
  <si>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</si>
  <si>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</si>
  <si>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</si>
  <si>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</si>
  <si>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</si>
  <si>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</si>
  <si>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</si>
  <si>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</si>
  <si>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</si>
  <si>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</si>
  <si>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</si>
  <si>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</si>
  <si>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</si>
  <si>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</si>
  <si>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</si>
  <si>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</si>
  <si>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</si>
  <si>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</si>
  <si>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</si>
  <si>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</si>
  <si>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</si>
  <si>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</si>
  <si>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</si>
  <si>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</si>
  <si>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</si>
  <si>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</si>
  <si>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</si>
  <si>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</si>
  <si>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</si>
  <si>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</si>
  <si>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</si>
  <si>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</si>
  <si>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</si>
  <si>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</si>
  <si>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</si>
  <si>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</si>
  <si>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</si>
  <si>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</si>
  <si>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</si>
  <si>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</si>
  <si>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</si>
  <si>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</si>
  <si>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</si>
  <si>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</si>
  <si>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</si>
  <si>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</si>
  <si>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</si>
  <si>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</si>
  <si>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</si>
  <si>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</si>
  <si>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</si>
  <si>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</si>
  <si>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</si>
  <si>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</si>
  <si>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</si>
  <si>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</si>
  <si>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</si>
  <si>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</si>
  <si>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</si>
  <si>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</si>
  <si>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</si>
  <si>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</si>
  <si>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</si>
  <si>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</si>
  <si>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</si>
  <si>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</si>
  <si>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</si>
  <si>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</si>
  <si>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</si>
  <si>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</si>
  <si>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</si>
  <si>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</si>
  <si>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</si>
  <si>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</si>
  <si>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</si>
  <si>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</si>
  <si>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</si>
  <si>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</si>
  <si>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</si>
  <si>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</si>
  <si>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</si>
  <si>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</si>
  <si>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</si>
  <si>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</si>
  <si>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</si>
  <si>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</si>
  <si>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</si>
  <si>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</si>
  <si>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</si>
  <si>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</si>
  <si>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</si>
  <si>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</si>
  <si>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</si>
  <si>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</si>
  <si>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</si>
  <si>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</si>
  <si>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</si>
  <si>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</si>
  <si>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</si>
  <si>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</si>
  <si>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</si>
  <si>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</si>
  <si>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</si>
  <si>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</si>
  <si>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</si>
  <si>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</si>
  <si>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</si>
  <si>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</si>
  <si>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</si>
  <si>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</si>
  <si>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</si>
  <si>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</si>
  <si>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</si>
  <si>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</si>
  <si>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</si>
  <si>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</si>
  <si>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</si>
  <si>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</si>
  <si>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</si>
  <si>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</si>
  <si>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</si>
  <si>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</si>
  <si>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</si>
  <si>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</si>
  <si>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</si>
  <si>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</si>
  <si>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</si>
  <si>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</si>
  <si>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</si>
  <si>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</si>
  <si>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</si>
  <si>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</si>
  <si>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</si>
  <si>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</si>
  <si>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</si>
  <si>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</si>
  <si>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</si>
  <si>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</si>
  <si>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</si>
  <si>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</si>
  <si>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</si>
  <si>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</si>
  <si>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</si>
  <si>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</si>
  <si>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</si>
  <si>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</si>
  <si>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</si>
  <si>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</si>
  <si>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</si>
  <si>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</si>
  <si>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</si>
  <si>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</si>
  <si>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</si>
  <si>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</si>
  <si>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</si>
  <si>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</si>
  <si>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</si>
  <si>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</si>
  <si>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</si>
  <si>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</si>
  <si>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</si>
  <si>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</si>
  <si>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</si>
  <si>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</si>
  <si>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</si>
  <si>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</si>
  <si>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</si>
  <si>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</si>
  <si>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</si>
  <si>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</si>
  <si>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</si>
  <si>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</si>
  <si>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</si>
  <si>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</si>
  <si>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</si>
  <si>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</si>
  <si>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</si>
  <si>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</si>
  <si>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</si>
  <si>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</si>
  <si>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</si>
  <si>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</si>
  <si>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</si>
  <si>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</si>
  <si>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</si>
  <si>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</si>
  <si>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</si>
  <si>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</si>
  <si>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</si>
  <si>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</si>
  <si>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</si>
  <si>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</si>
  <si>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</si>
  <si>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</si>
  <si>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</si>
  <si>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</si>
  <si>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</si>
  <si>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</si>
  <si>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</si>
  <si>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</si>
  <si>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</si>
  <si>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</si>
  <si>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</si>
  <si>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</si>
  <si>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</si>
  <si>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</si>
  <si>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</si>
  <si>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</si>
  <si>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</si>
  <si>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</si>
  <si>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</si>
  <si>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</si>
  <si>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</si>
  <si>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</si>
  <si>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</si>
  <si>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</si>
  <si>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</si>
  <si>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</si>
  <si>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</si>
  <si>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</si>
  <si>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</si>
  <si>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</si>
  <si>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</si>
  <si>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</si>
  <si>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</si>
  <si>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</si>
  <si>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</si>
  <si>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</si>
  <si>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</si>
  <si>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</si>
  <si>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</si>
  <si>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</si>
  <si>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</si>
  <si>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</si>
  <si>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</si>
  <si>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</si>
  <si>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</si>
  <si>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</si>
  <si>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</si>
  <si>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</si>
  <si>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</si>
  <si>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</si>
  <si>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</si>
  <si>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</si>
  <si>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</si>
  <si>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</si>
  <si>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</si>
  <si>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</si>
  <si>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</si>
  <si>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</si>
  <si>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</si>
  <si>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</si>
  <si>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</si>
  <si>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</si>
  <si>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</si>
  <si>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</si>
  <si>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</si>
  <si>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</si>
  <si>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</si>
  <si>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</si>
  <si>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</si>
  <si>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</si>
  <si>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</si>
  <si>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</si>
  <si>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</si>
  <si>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</si>
  <si>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</si>
  <si>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</si>
  <si>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</si>
  <si>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</si>
  <si>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</si>
  <si>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</si>
  <si>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</si>
  <si>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</si>
  <si>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</si>
  <si>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</si>
  <si>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</si>
  <si>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</si>
  <si>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</si>
  <si>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</si>
  <si>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</si>
  <si>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</si>
  <si>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</si>
  <si>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</si>
  <si>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</si>
  <si>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</si>
  <si>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</si>
  <si>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</si>
  <si>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</si>
  <si>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</si>
  <si>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</si>
  <si>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</si>
  <si>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</si>
  <si>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</si>
  <si>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</si>
  <si>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</si>
  <si>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</si>
  <si>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</si>
  <si>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</si>
  <si>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</si>
  <si>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</si>
  <si>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</si>
  <si>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</si>
  <si>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</si>
  <si>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</si>
  <si>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</si>
  <si>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</si>
  <si>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</si>
  <si>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</si>
  <si>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</si>
  <si>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</si>
  <si>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</si>
  <si>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</si>
  <si>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</si>
  <si>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</si>
  <si>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</si>
  <si>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</si>
  <si>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</si>
  <si>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</si>
  <si>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</si>
  <si>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</si>
  <si>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</si>
  <si>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</si>
  <si>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</si>
  <si>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</si>
  <si>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</si>
  <si>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</si>
  <si>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</si>
  <si>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</si>
  <si>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</si>
  <si>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</si>
  <si>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</si>
  <si>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</si>
  <si>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</si>
  <si>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</si>
  <si>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</si>
  <si>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</si>
  <si>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</si>
  <si>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</si>
  <si>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</si>
  <si>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</si>
  <si>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</si>
  <si>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</si>
  <si>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</si>
  <si>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</si>
  <si>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</si>
  <si>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</si>
  <si>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</si>
  <si>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</si>
  <si>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</si>
  <si>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</si>
  <si>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</si>
  <si>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</si>
  <si>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</si>
  <si>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</si>
  <si>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</si>
  <si>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</si>
  <si>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</si>
  <si>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</si>
  <si>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</si>
  <si>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</si>
  <si>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</si>
  <si>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</si>
  <si>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</si>
  <si>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</si>
  <si>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</si>
  <si>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</si>
  <si>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</si>
  <si>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</si>
  <si>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</si>
  <si>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</si>
  <si>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</si>
  <si>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</si>
  <si>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</si>
  <si>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</si>
  <si>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</si>
  <si>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</si>
  <si>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</si>
  <si>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</si>
  <si>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</si>
  <si>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</si>
  <si>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</si>
  <si>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</si>
  <si>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</si>
  <si>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</si>
  <si>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</si>
  <si>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</si>
  <si>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</si>
  <si>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</si>
  <si>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</si>
  <si>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</si>
  <si>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</si>
  <si>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</si>
  <si>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</si>
  <si>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</si>
  <si>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</si>
  <si>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</si>
  <si>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</si>
  <si>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</si>
  <si>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</si>
  <si>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</si>
  <si>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</si>
  <si>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</si>
  <si>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</si>
  <si>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</si>
  <si>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</si>
  <si>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</si>
  <si>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</si>
  <si>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</si>
  <si>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</si>
  <si>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</si>
  <si>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</si>
  <si>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</si>
  <si>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</si>
  <si>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</si>
  <si>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</si>
  <si>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</si>
  <si>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</si>
  <si>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</si>
  <si>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</si>
  <si>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</si>
  <si>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</si>
  <si>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</si>
  <si>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</si>
  <si>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</si>
  <si>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</si>
  <si>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</si>
  <si>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</si>
  <si>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</si>
  <si>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</si>
  <si>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</si>
  <si>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</si>
  <si>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</si>
  <si>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</si>
  <si>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</si>
  <si>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</si>
  <si>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</si>
  <si>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</si>
  <si>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</si>
  <si>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</si>
  <si>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</si>
  <si>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</si>
  <si>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</si>
  <si>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</si>
  <si>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</si>
  <si>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</si>
  <si>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</si>
  <si>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</si>
  <si>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</si>
  <si>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</si>
  <si>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</si>
  <si>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</si>
  <si>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</si>
  <si>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</si>
  <si>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</si>
  <si>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</si>
  <si>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</si>
  <si>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</si>
  <si>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</si>
  <si>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</si>
  <si>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</si>
  <si>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</si>
  <si>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</si>
  <si>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</si>
  <si>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</si>
  <si>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</si>
  <si>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</si>
  <si>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</si>
  <si>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</si>
  <si>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</si>
  <si>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</si>
  <si>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</si>
  <si>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</si>
  <si>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</si>
  <si>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</si>
  <si>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</si>
  <si>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</si>
  <si>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</si>
  <si>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</si>
  <si>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</si>
  <si>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</si>
  <si>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</si>
  <si>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</si>
  <si>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</si>
  <si>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</si>
  <si>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</si>
  <si>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</si>
  <si>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</si>
  <si>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</si>
  <si>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</si>
  <si>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</si>
  <si>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</si>
  <si>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</si>
  <si>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</si>
  <si>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</si>
  <si>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</si>
  <si>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</si>
  <si>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</si>
  <si>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</si>
  <si>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</si>
  <si>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</si>
  <si>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</si>
  <si>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</si>
  <si>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</si>
  <si>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</si>
  <si>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</si>
  <si>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</si>
  <si>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</si>
  <si>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</si>
  <si>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</si>
  <si>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</si>
  <si>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</si>
  <si>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</si>
  <si>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</si>
  <si>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</si>
  <si>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</si>
  <si>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</si>
  <si>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</si>
  <si>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</si>
  <si>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</si>
  <si>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</si>
  <si>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</si>
  <si>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</si>
  <si>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</si>
  <si>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</si>
  <si>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</si>
  <si>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</si>
  <si>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</si>
  <si>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</si>
  <si>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</si>
  <si>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</si>
  <si>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</si>
  <si>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</si>
  <si>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</si>
  <si>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</si>
  <si>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</si>
  <si>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</si>
  <si>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</si>
  <si>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</si>
  <si>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</si>
  <si>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</si>
  <si>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</si>
  <si>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</si>
  <si>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</si>
  <si>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</si>
  <si>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</si>
  <si>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</si>
  <si>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</si>
  <si>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</si>
  <si>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</si>
  <si>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</si>
  <si>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</si>
  <si>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</si>
  <si>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</si>
  <si>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</si>
  <si>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</si>
  <si>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</si>
  <si>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</si>
  <si>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</si>
  <si>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</si>
  <si>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</si>
  <si>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</si>
  <si>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</si>
  <si>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</si>
  <si>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</si>
  <si>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</si>
  <si>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</si>
  <si>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</si>
  <si>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</si>
  <si>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</si>
  <si>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</si>
  <si>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</si>
  <si>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</si>
  <si>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</si>
  <si>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</si>
  <si>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</si>
  <si>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</si>
  <si>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</si>
  <si>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</si>
  <si>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</si>
  <si>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</si>
  <si>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</si>
  <si>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</si>
  <si>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</si>
  <si>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</si>
  <si>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</si>
  <si>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</si>
  <si>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</si>
  <si>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</si>
  <si>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</si>
  <si>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</si>
  <si>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</si>
  <si>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</si>
  <si>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</si>
  <si>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</si>
  <si>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</si>
  <si>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</si>
  <si>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</si>
  <si>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</si>
  <si>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</si>
  <si>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</si>
  <si>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</si>
  <si>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</si>
  <si>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</si>
  <si>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</si>
  <si>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</si>
  <si>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</si>
  <si>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</si>
  <si>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</si>
  <si>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</si>
  <si>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</si>
  <si>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</si>
  <si>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</si>
  <si>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</si>
  <si>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</si>
  <si>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</si>
  <si>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</si>
  <si>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</si>
  <si>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</si>
  <si>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</si>
  <si>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</si>
  <si>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</si>
  <si>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</si>
  <si>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</si>
  <si>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</si>
  <si>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</si>
  <si>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</si>
  <si>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</si>
  <si>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</si>
  <si>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</si>
  <si>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</si>
  <si>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</si>
  <si>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</si>
  <si>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</si>
  <si>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</si>
  <si>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</si>
  <si>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</si>
  <si>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</si>
  <si>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</si>
  <si>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</si>
  <si>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</si>
  <si>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</si>
  <si>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</si>
  <si>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</si>
  <si>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</si>
  <si>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</si>
  <si>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</si>
  <si>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</si>
  <si>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</si>
  <si>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</si>
  <si>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</si>
  <si>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</si>
  <si>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</si>
  <si>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</si>
  <si>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</si>
  <si>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</si>
  <si>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</si>
  <si>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</si>
  <si>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</si>
  <si>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</si>
  <si>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</si>
  <si>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</si>
  <si>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</si>
  <si>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</si>
  <si>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</si>
  <si>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</si>
  <si>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</si>
  <si>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</si>
  <si>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</si>
  <si>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</si>
  <si>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</si>
  <si>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</si>
  <si>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</si>
  <si>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</si>
  <si>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</si>
  <si>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</si>
  <si>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</si>
  <si>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</si>
  <si>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</si>
  <si>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</si>
  <si>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</si>
  <si>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</si>
  <si>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</si>
  <si>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</si>
  <si>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</si>
  <si>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</si>
  <si>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</si>
  <si>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</si>
  <si>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</si>
  <si>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</si>
  <si>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</si>
  <si>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</si>
  <si>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</si>
  <si>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</si>
  <si>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</si>
  <si>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</si>
  <si>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</si>
  <si>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</si>
  <si>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</si>
  <si>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</si>
  <si>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</si>
  <si>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</si>
  <si>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</si>
  <si>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</si>
  <si>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</si>
  <si>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</si>
  <si>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</si>
  <si>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</si>
  <si>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</si>
  <si>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</si>
  <si>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</si>
  <si>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</si>
  <si>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</si>
  <si>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</si>
  <si>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</si>
  <si>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</si>
  <si>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</si>
  <si>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</si>
  <si>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</si>
  <si>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</si>
  <si>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</si>
  <si>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</si>
  <si>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</si>
  <si>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</si>
  <si>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</si>
  <si>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</si>
  <si>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</si>
  <si>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</si>
  <si>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</si>
  <si>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</si>
  <si>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</si>
  <si>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</si>
  <si>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</si>
  <si>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</si>
  <si>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</si>
  <si>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</si>
  <si>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</si>
  <si>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</si>
  <si>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</si>
  <si>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</si>
  <si>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</si>
  <si>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</si>
  <si>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</si>
  <si>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</si>
  <si>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</si>
  <si>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</si>
  <si>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</si>
  <si>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</si>
  <si>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</si>
  <si>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</si>
  <si>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</si>
  <si>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</si>
  <si>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</si>
  <si>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</si>
  <si>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</si>
  <si>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</si>
  <si>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</si>
  <si>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</si>
  <si>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</si>
  <si>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</si>
  <si>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</si>
  <si>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</si>
  <si>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</si>
  <si>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</si>
  <si>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</si>
  <si>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</si>
  <si>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</si>
  <si>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</si>
  <si>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</si>
  <si>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</si>
  <si>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</si>
  <si>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</si>
  <si>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</si>
  <si>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</si>
  <si>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</si>
  <si>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</si>
  <si>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</si>
  <si>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</si>
  <si>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</si>
  <si>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</si>
  <si>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</si>
  <si>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</si>
  <si>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</si>
  <si>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</si>
  <si>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</si>
  <si>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</si>
  <si>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</si>
  <si>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</si>
  <si>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</si>
  <si>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</si>
  <si>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</si>
  <si>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</si>
  <si>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</si>
  <si>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</si>
  <si>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</si>
  <si>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</si>
  <si>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</si>
  <si>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</si>
  <si>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</si>
  <si>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</si>
  <si>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</si>
  <si>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</si>
  <si>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</si>
  <si>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</si>
  <si>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</si>
  <si>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</si>
  <si>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</si>
  <si>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</si>
  <si>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</si>
  <si>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</si>
  <si>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</si>
  <si>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</si>
  <si>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</si>
  <si>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</si>
  <si>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</si>
  <si>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</si>
  <si>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</si>
  <si>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</si>
  <si>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</si>
  <si>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</si>
  <si>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</si>
  <si>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</si>
  <si>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</si>
  <si>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</si>
  <si>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</si>
  <si>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</si>
  <si>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</si>
  <si>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</si>
  <si>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</si>
  <si>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</si>
  <si>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</si>
  <si>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</si>
  <si>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</si>
  <si>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</si>
  <si>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</si>
  <si>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</si>
  <si>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</si>
  <si>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</si>
  <si>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</si>
  <si>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</si>
  <si>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</si>
  <si>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</si>
  <si>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</si>
  <si>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</si>
  <si>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</si>
  <si>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</si>
  <si>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</si>
  <si>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</si>
  <si>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</si>
  <si>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</si>
  <si>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</si>
  <si>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</si>
  <si>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</si>
  <si>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</si>
  <si>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</si>
  <si>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</si>
  <si>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</si>
  <si>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</si>
  <si>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</si>
  <si>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</si>
  <si>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</si>
  <si>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</si>
  <si>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</si>
  <si>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</si>
  <si>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</si>
  <si>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</si>
  <si>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</si>
  <si>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</si>
  <si>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</si>
  <si>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</si>
  <si>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</si>
  <si>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</si>
  <si>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</si>
  <si>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</si>
  <si>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</si>
  <si>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</si>
  <si>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</si>
  <si>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</si>
  <si>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</si>
  <si>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</si>
  <si>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</si>
  <si>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</si>
  <si>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</si>
  <si>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</si>
  <si>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</si>
  <si>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</si>
  <si>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</si>
  <si>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</si>
  <si>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</si>
  <si>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</si>
  <si>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</si>
  <si>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</si>
  <si>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</si>
  <si>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</si>
  <si>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</si>
  <si>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</si>
  <si>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</si>
  <si>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</si>
  <si>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</si>
  <si>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</si>
  <si>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</si>
  <si>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</si>
  <si>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</si>
  <si>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</si>
  <si>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</si>
  <si>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</si>
  <si>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</si>
  <si>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</si>
  <si>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</si>
  <si>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</si>
  <si>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</si>
  <si>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</si>
  <si>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</si>
  <si>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</si>
  <si>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</si>
  <si>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</si>
  <si>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</si>
  <si>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</si>
  <si>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</si>
  <si>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</si>
  <si>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</si>
  <si>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</si>
  <si>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</si>
  <si>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</si>
  <si>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</si>
  <si>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</si>
  <si>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</si>
  <si>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</si>
  <si>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</si>
  <si>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</si>
  <si>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</si>
  <si>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</si>
  <si>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</si>
  <si>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</si>
  <si>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</si>
  <si>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</si>
  <si>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</si>
  <si>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</si>
  <si>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</si>
  <si>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</si>
  <si>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</si>
  <si>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</si>
  <si>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</si>
  <si>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</si>
  <si>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</si>
  <si>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</si>
  <si>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</si>
  <si>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</si>
  <si>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</si>
  <si>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</si>
  <si>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</si>
  <si>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</si>
  <si>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</si>
  <si>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</si>
  <si>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</si>
  <si>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</si>
  <si>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</si>
  <si>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</si>
  <si>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</si>
  <si>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</si>
  <si>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</si>
  <si>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</si>
  <si>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</si>
  <si>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</si>
  <si>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</si>
  <si>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</si>
  <si>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</si>
  <si>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</si>
  <si>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</si>
  <si>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</si>
  <si>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</si>
  <si>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</si>
  <si>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</si>
  <si>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</si>
  <si>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</si>
  <si>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</si>
  <si>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</si>
  <si>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</si>
  <si>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</si>
  <si>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</si>
  <si>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</si>
  <si>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</si>
  <si>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</si>
  <si>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</si>
  <si>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</si>
  <si>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</si>
  <si>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</si>
  <si>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</si>
  <si>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</si>
  <si>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</si>
  <si>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</si>
  <si>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</si>
  <si>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</si>
  <si>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</si>
  <si>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</si>
  <si>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</si>
  <si>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</si>
  <si>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</si>
  <si>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</si>
  <si>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</si>
  <si>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</si>
  <si>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</si>
  <si>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</si>
  <si>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</si>
  <si>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</si>
  <si>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</si>
  <si>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</si>
  <si>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</si>
  <si>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</si>
  <si>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</si>
  <si>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</si>
  <si>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</si>
  <si>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</si>
  <si>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</si>
  <si>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</si>
  <si>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</si>
  <si>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</si>
  <si>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</si>
  <si>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</si>
  <si>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</si>
  <si>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</si>
  <si>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</si>
  <si>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</si>
  <si>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</si>
  <si>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</si>
  <si>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</si>
  <si>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</si>
  <si>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</si>
  <si>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</si>
  <si>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</si>
  <si>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</si>
  <si>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</si>
  <si>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</si>
  <si>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</si>
  <si>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</si>
  <si>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</si>
  <si>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</si>
  <si>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</si>
  <si>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</si>
  <si>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</si>
  <si>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</si>
  <si>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</si>
  <si>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</si>
  <si>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</si>
  <si>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</si>
  <si>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</si>
  <si>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</si>
  <si>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</si>
  <si>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</si>
  <si>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</si>
  <si>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</si>
  <si>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</si>
  <si>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</si>
  <si>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</si>
  <si>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</si>
  <si>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</si>
  <si>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</si>
  <si>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</si>
  <si>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</si>
  <si>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</si>
  <si>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</si>
  <si>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</si>
  <si>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</si>
  <si>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</si>
  <si>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</si>
  <si>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</si>
  <si>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</si>
  <si>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</si>
  <si>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</si>
  <si>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</si>
  <si>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</si>
  <si>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</si>
  <si>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</si>
  <si>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</si>
  <si>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</si>
  <si>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</si>
  <si>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</si>
  <si>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</si>
  <si>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</si>
  <si>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</si>
  <si>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</si>
  <si>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</si>
  <si>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</si>
  <si>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</si>
  <si>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</si>
  <si>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</si>
  <si>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</si>
  <si>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</si>
  <si>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</si>
  <si>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</si>
  <si>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</si>
  <si>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</si>
  <si>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</si>
  <si>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</si>
  <si>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</si>
  <si>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</si>
  <si>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</si>
  <si>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</si>
  <si>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</si>
  <si>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</si>
  <si>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</si>
  <si>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</si>
  <si>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</si>
  <si>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</si>
  <si>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</si>
  <si>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</si>
  <si>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</si>
  <si>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</si>
  <si>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</si>
  <si>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</si>
  <si>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</si>
  <si>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</si>
  <si>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</si>
  <si>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</si>
  <si>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</si>
  <si>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</si>
  <si>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</si>
  <si>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</si>
  <si>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</si>
  <si>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</si>
  <si>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</si>
  <si>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</si>
  <si>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</si>
  <si>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</si>
  <si>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</si>
  <si>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</si>
  <si>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</si>
  <si>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</si>
  <si>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</si>
  <si>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</si>
  <si>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</si>
  <si>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</si>
  <si>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</si>
  <si>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</si>
  <si>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</si>
  <si>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</si>
  <si>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</si>
  <si>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</si>
  <si>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</si>
  <si>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</si>
  <si>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</si>
  <si>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</si>
  <si>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</si>
  <si>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</si>
  <si>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</si>
  <si>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</si>
  <si>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</si>
  <si>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</si>
  <si>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</si>
  <si>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</si>
  <si>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</si>
  <si>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</si>
  <si>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</si>
  <si>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</si>
  <si>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</si>
  <si>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</si>
  <si>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</si>
  <si>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</si>
  <si>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</si>
  <si>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</si>
  <si>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</si>
  <si>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</si>
  <si>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</si>
  <si>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</si>
  <si>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</si>
  <si>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</si>
  <si>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</si>
  <si>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</si>
  <si>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</si>
  <si>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</si>
  <si>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</si>
  <si>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</si>
  <si>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</si>
  <si>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</si>
  <si>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</si>
  <si>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</si>
  <si>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</si>
  <si>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</si>
  <si>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</si>
  <si>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</si>
  <si>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</si>
  <si>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</si>
  <si>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</si>
  <si>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</si>
  <si>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</si>
  <si>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</si>
  <si>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</si>
  <si>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</si>
  <si>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</si>
  <si>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</si>
  <si>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</si>
  <si>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</si>
  <si>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</si>
  <si>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</si>
  <si>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</si>
  <si>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</si>
  <si>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</si>
  <si>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</si>
  <si>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</si>
  <si>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</si>
  <si>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</si>
  <si>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</si>
  <si>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</si>
  <si>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</si>
  <si>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</si>
  <si>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</si>
  <si>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</si>
  <si>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</si>
  <si>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</si>
  <si>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</si>
  <si>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</si>
  <si>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</si>
  <si>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</si>
  <si>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</si>
  <si>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</si>
  <si>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</si>
  <si>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</si>
  <si>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</si>
  <si>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</si>
  <si>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</si>
  <si>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</si>
  <si>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</si>
  <si>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</si>
  <si>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</si>
  <si>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</si>
  <si>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</si>
  <si>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</si>
  <si>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</si>
  <si>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</si>
  <si>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</si>
  <si>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</si>
  <si>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</si>
  <si>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</si>
  <si>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</si>
  <si>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</si>
  <si>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</si>
  <si>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</si>
  <si>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</si>
  <si>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</si>
  <si>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</si>
  <si>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</si>
  <si>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</si>
  <si>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</si>
  <si>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</si>
  <si>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</si>
  <si>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</si>
  <si>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</si>
  <si>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</si>
  <si>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</si>
  <si>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</si>
  <si>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</si>
  <si>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</si>
  <si>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</si>
  <si>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</si>
  <si>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</si>
  <si>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</si>
  <si>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</si>
  <si>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</si>
  <si>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</si>
  <si>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</si>
  <si>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</si>
  <si>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</si>
  <si>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</si>
  <si>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</si>
  <si>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</si>
  <si>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</si>
  <si>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</si>
  <si>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</si>
  <si>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</si>
  <si>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</si>
  <si>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</si>
  <si>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</si>
  <si>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</si>
  <si>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</si>
  <si>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</si>
  <si>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</si>
  <si>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</si>
  <si>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</si>
  <si>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</si>
  <si>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</si>
  <si>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</si>
  <si>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</si>
  <si>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</si>
  <si>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</si>
  <si>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</si>
  <si>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</si>
  <si>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</si>
  <si>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</si>
  <si>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</si>
  <si>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</si>
  <si>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</si>
  <si>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</si>
  <si>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</si>
  <si>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</si>
  <si>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</si>
  <si>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</si>
  <si>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</si>
  <si>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</si>
  <si>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</si>
  <si>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</si>
  <si>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</si>
  <si>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</si>
  <si>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</si>
  <si>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</si>
  <si>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</si>
  <si>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</si>
  <si>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</si>
  <si>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</si>
  <si>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</si>
  <si>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</si>
  <si>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</si>
  <si>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</si>
  <si>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</si>
  <si>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</si>
  <si>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</si>
  <si>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</si>
  <si>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</si>
  <si>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</si>
  <si>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</si>
  <si>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</si>
  <si>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</si>
  <si>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</si>
  <si>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</si>
  <si>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</si>
  <si>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</si>
  <si>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</si>
  <si>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</si>
  <si>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</si>
  <si>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</si>
  <si>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</si>
  <si>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</si>
  <si>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</si>
  <si>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</si>
  <si>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</si>
  <si>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</si>
  <si>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</si>
  <si>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</si>
  <si>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</si>
  <si>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</si>
  <si>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</si>
  <si>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</si>
  <si>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</si>
  <si>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</si>
  <si>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</si>
  <si>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</si>
  <si>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</si>
  <si>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</si>
  <si>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</si>
  <si>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</si>
  <si>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</si>
  <si>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</si>
  <si>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</si>
  <si>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</si>
  <si>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</si>
  <si>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</si>
  <si>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</si>
  <si>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</si>
  <si>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</si>
  <si>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</si>
  <si>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</si>
  <si>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</si>
  <si>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</si>
  <si>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</si>
  <si>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</si>
  <si>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</si>
  <si>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</si>
  <si>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</si>
  <si>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</si>
  <si>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</si>
  <si>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</si>
  <si>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</si>
  <si>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</si>
  <si>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</si>
  <si>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</si>
  <si>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</si>
  <si>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</si>
  <si>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</si>
  <si>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</si>
  <si>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</si>
  <si>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</si>
  <si>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</si>
  <si>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</si>
  <si>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</si>
  <si>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</si>
  <si>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</si>
  <si>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</si>
  <si>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</si>
  <si>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</si>
  <si>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</si>
  <si>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</si>
  <si>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</si>
  <si>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</si>
  <si>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</si>
  <si>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</si>
  <si>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</si>
  <si>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</si>
  <si>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</si>
  <si>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</si>
  <si>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</si>
  <si>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</si>
  <si>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</si>
  <si>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</si>
  <si>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</si>
  <si>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</si>
  <si>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</si>
  <si>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</si>
  <si>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</si>
  <si>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</si>
  <si>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</si>
  <si>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</si>
  <si>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</si>
  <si>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</si>
  <si>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</si>
  <si>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</si>
  <si>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</si>
  <si>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</si>
  <si>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</si>
  <si>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</si>
  <si>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</si>
  <si>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</si>
  <si>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</si>
  <si>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</si>
  <si>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</si>
  <si>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</si>
  <si>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</si>
  <si>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</si>
  <si>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</si>
  <si>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</si>
  <si>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</si>
  <si>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</si>
  <si>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</si>
  <si>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</si>
  <si>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</si>
  <si>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</si>
  <si>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</si>
  <si>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</si>
  <si>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</si>
  <si>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</si>
  <si>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</si>
  <si>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</si>
  <si>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</si>
  <si>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</si>
  <si>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</si>
  <si>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</si>
  <si>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</si>
  <si>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</si>
  <si>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</si>
  <si>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</si>
  <si>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</si>
  <si>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</si>
  <si>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</si>
  <si>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</si>
  <si>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</si>
  <si>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</si>
  <si>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</si>
  <si>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</si>
  <si>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</si>
  <si>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</si>
  <si>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</si>
  <si>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</si>
  <si>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</si>
  <si>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</si>
  <si>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</si>
  <si>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</si>
  <si>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</si>
  <si>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</si>
  <si>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</si>
  <si>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</si>
  <si>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</si>
  <si>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</si>
  <si>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</si>
  <si>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</si>
  <si>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</si>
  <si>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</si>
  <si>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</si>
  <si>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</si>
  <si>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</si>
  <si>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</si>
  <si>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</si>
  <si>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</si>
  <si>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</si>
  <si>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</si>
  <si>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</si>
  <si>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</si>
  <si>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</si>
  <si>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</si>
  <si>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</si>
  <si>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</si>
  <si>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</si>
  <si>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</si>
  <si>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</si>
  <si>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</si>
  <si>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</si>
  <si>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</si>
  <si>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</si>
  <si>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</si>
  <si>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</si>
  <si>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</si>
  <si>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</si>
  <si>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</si>
  <si>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</si>
  <si>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</si>
  <si>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</si>
  <si>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</si>
  <si>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</si>
  <si>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</si>
  <si>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</si>
  <si>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</si>
  <si>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</si>
  <si>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</si>
  <si>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</si>
  <si>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</si>
  <si>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</si>
  <si>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</si>
  <si>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</si>
  <si>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</si>
  <si>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</si>
  <si>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</si>
  <si>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</si>
  <si>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</si>
  <si>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</si>
  <si>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</si>
  <si>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</si>
  <si>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</si>
  <si>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</si>
  <si>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</si>
  <si>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</si>
  <si>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</si>
  <si>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</si>
  <si>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</si>
  <si>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</si>
  <si>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</si>
  <si>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</si>
  <si>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</si>
  <si>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</si>
  <si>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</si>
  <si>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</si>
  <si>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</si>
  <si>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</si>
  <si>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</si>
  <si>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</si>
  <si>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</si>
  <si>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</si>
  <si>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</si>
  <si>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</si>
  <si>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</si>
  <si>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</si>
  <si>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</si>
  <si>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</si>
  <si>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</si>
  <si>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</si>
  <si>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</si>
  <si>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</si>
  <si>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</si>
  <si>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</si>
  <si>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</si>
  <si>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</si>
  <si>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</si>
  <si>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</si>
  <si>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</si>
  <si>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</si>
  <si>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</si>
  <si>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</si>
  <si>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</si>
  <si>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</si>
  <si>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</si>
  <si>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</si>
  <si>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</si>
  <si>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</si>
  <si>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</si>
  <si>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</si>
  <si>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</si>
  <si>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</si>
  <si>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</si>
  <si>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</si>
  <si>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</si>
  <si>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</si>
  <si>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</si>
  <si>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</si>
  <si>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</si>
  <si>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</si>
  <si>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</si>
  <si>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</si>
  <si>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</si>
  <si>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</si>
  <si>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</si>
  <si>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</si>
  <si>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</si>
  <si>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</si>
  <si>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</si>
  <si>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</si>
  <si>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</si>
  <si>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</si>
  <si>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</si>
  <si>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</si>
  <si>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</si>
  <si>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</si>
  <si>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</si>
  <si>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</si>
  <si>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</si>
  <si>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</si>
  <si>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</si>
  <si>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</si>
  <si>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</si>
  <si>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</si>
  <si>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</si>
  <si>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</si>
  <si>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</si>
  <si>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</si>
  <si>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</si>
  <si>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</si>
  <si>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</si>
  <si>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</si>
  <si>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</si>
  <si>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</si>
  <si>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</si>
  <si>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</si>
  <si>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</si>
  <si>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</si>
  <si>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</si>
  <si>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</si>
  <si>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</si>
  <si>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</si>
  <si>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</si>
  <si>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</si>
  <si>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</si>
  <si>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</si>
  <si>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</si>
  <si>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</si>
  <si>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</si>
  <si>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</si>
  <si>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</si>
  <si>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</si>
  <si>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</si>
  <si>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</si>
  <si>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</si>
  <si>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</si>
  <si>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</si>
  <si>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</si>
  <si>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</si>
  <si>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</si>
  <si>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</si>
  <si>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</si>
  <si>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</si>
  <si>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</si>
  <si>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</si>
  <si>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</si>
  <si>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</si>
  <si>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</si>
  <si>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</si>
  <si>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</si>
  <si>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</si>
  <si>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</si>
  <si>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</si>
  <si>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</si>
  <si>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</si>
  <si>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</si>
  <si>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</si>
  <si>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</si>
  <si>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</si>
  <si>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</si>
  <si>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</si>
  <si>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</si>
  <si>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</si>
  <si>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</si>
  <si>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</si>
  <si>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</si>
  <si>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</si>
  <si>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</si>
  <si>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</si>
  <si>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</si>
  <si>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</si>
  <si>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</si>
  <si>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</si>
  <si>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</si>
  <si>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</si>
  <si>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</si>
  <si>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</si>
  <si>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</si>
  <si>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</si>
  <si>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</si>
  <si>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</si>
  <si>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</si>
  <si>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</si>
  <si>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</si>
  <si>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</si>
  <si>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</si>
  <si>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</si>
  <si>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</si>
  <si>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</si>
  <si>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</si>
  <si>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</si>
  <si>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</si>
  <si>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</si>
  <si>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</si>
  <si>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</si>
  <si>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</si>
  <si>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</si>
  <si>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</si>
  <si>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</si>
  <si>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</si>
  <si>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</si>
  <si>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</si>
  <si>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</si>
  <si>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</si>
  <si>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</si>
  <si>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</si>
  <si>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</si>
  <si>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</si>
  <si>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</si>
  <si>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</si>
  <si>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</si>
  <si>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</si>
  <si>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</si>
  <si>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</si>
  <si>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</si>
  <si>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</si>
  <si>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</si>
  <si>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</si>
  <si>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</si>
  <si>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</si>
  <si>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</si>
  <si>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</si>
  <si>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</si>
  <si>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</si>
  <si>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</si>
  <si>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</si>
  <si>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</si>
  <si>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</si>
  <si>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</si>
  <si>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</si>
  <si>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</si>
  <si>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</si>
  <si>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</si>
  <si>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</si>
  <si>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</si>
  <si>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</si>
  <si>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</si>
  <si>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</si>
  <si>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</si>
  <si>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</si>
  <si>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</si>
  <si>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</si>
  <si>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</si>
  <si>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</si>
  <si>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</si>
  <si>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</si>
  <si>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</si>
  <si>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</si>
  <si>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</si>
  <si>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</si>
  <si>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</si>
  <si>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</si>
  <si>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</si>
  <si>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</si>
  <si>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</si>
  <si>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</si>
  <si>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</si>
  <si>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</si>
  <si>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</si>
  <si>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</si>
  <si>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</si>
  <si>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</si>
  <si>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</si>
  <si>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</si>
  <si>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</si>
  <si>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</si>
  <si>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</si>
  <si>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</si>
  <si>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</si>
  <si>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</si>
  <si>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</si>
  <si>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</si>
  <si>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</si>
  <si>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</si>
  <si>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</si>
  <si>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</si>
  <si>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</si>
  <si>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</si>
  <si>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</si>
  <si>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</si>
  <si>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</si>
  <si>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</si>
  <si>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</si>
  <si>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</si>
  <si>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</si>
  <si>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</si>
  <si>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</si>
  <si>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</si>
  <si>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</si>
  <si>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</si>
  <si>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</si>
  <si>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</si>
  <si>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</si>
  <si>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</si>
  <si>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</si>
  <si>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</si>
  <si>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</si>
  <si>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</si>
  <si>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</si>
  <si>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</si>
  <si>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</si>
  <si>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</si>
  <si>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</si>
  <si>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</si>
  <si>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</si>
  <si>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</si>
  <si>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</si>
  <si>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</si>
  <si>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</si>
  <si>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</si>
  <si>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</si>
  <si>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</si>
  <si>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</si>
  <si>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</si>
  <si>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</si>
  <si>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</si>
  <si>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</si>
  <si>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</si>
  <si>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</si>
  <si>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</si>
  <si>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</si>
  <si>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</si>
  <si>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</si>
  <si>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</si>
  <si>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</si>
  <si>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</si>
  <si>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</si>
  <si>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</si>
  <si>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</si>
  <si>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</si>
  <si>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</si>
  <si>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</si>
  <si>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</si>
  <si>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</si>
  <si>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</si>
  <si>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</si>
  <si>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</si>
  <si>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</si>
  <si>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</si>
  <si>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</si>
  <si>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</si>
  <si>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</si>
  <si>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</si>
  <si>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</si>
  <si>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</si>
  <si>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</si>
  <si>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</si>
  <si>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</si>
  <si>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</si>
  <si>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</si>
  <si>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</si>
  <si>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</si>
  <si>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</si>
  <si>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</si>
  <si>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</si>
  <si>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</si>
  <si>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</si>
  <si>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</si>
  <si>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</si>
  <si>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</si>
  <si>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</si>
  <si>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</si>
  <si>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</si>
  <si>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</si>
  <si>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</si>
  <si>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</si>
  <si>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</si>
  <si>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</si>
  <si>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</si>
  <si>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</si>
  <si>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</si>
  <si>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</si>
  <si>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</si>
  <si>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</si>
  <si>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</si>
  <si>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</si>
  <si>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</si>
  <si>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</si>
  <si>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</si>
  <si>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</si>
  <si>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</si>
  <si>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</si>
  <si>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</si>
  <si>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</si>
  <si>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</si>
  <si>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</si>
  <si>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</si>
  <si>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</si>
  <si>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</si>
  <si>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</si>
  <si>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</si>
  <si>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</si>
  <si>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</si>
  <si>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</si>
  <si>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</si>
  <si>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</si>
  <si>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</si>
  <si>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</si>
  <si>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</si>
  <si>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</si>
  <si>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</si>
  <si>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</si>
  <si>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</si>
  <si>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</si>
  <si>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</si>
  <si>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</si>
  <si>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</si>
  <si>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</si>
  <si>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</si>
  <si>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</si>
  <si>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</si>
  <si>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</si>
  <si>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</si>
  <si>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</si>
  <si>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</si>
  <si>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</si>
  <si>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</si>
  <si>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</si>
  <si>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</si>
  <si>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</si>
  <si>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</si>
  <si>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</si>
  <si>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</si>
  <si>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</si>
  <si>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</si>
  <si>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</si>
  <si>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</si>
  <si>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</si>
  <si>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</si>
  <si>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</si>
  <si>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</si>
  <si>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</si>
  <si>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</si>
  <si>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</si>
  <si>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</si>
  <si>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</si>
  <si>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</si>
  <si>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</si>
  <si>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</si>
  <si>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</si>
  <si>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</si>
  <si>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</si>
  <si>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</si>
  <si>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</si>
  <si>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</si>
  <si>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</si>
  <si>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</si>
  <si>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</si>
  <si>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</si>
  <si>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</si>
  <si>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</si>
  <si>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</si>
  <si>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</si>
  <si>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</si>
  <si>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</si>
  <si>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</si>
  <si>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</si>
  <si>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</si>
  <si>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</si>
  <si>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</si>
  <si>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</si>
  <si>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</si>
  <si>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</si>
  <si>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</si>
  <si>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</si>
  <si>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</si>
  <si>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</si>
  <si>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</si>
  <si>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</si>
  <si>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</si>
  <si>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</si>
  <si>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</si>
  <si>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</si>
  <si>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</si>
  <si>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</si>
  <si>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</si>
  <si>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</si>
  <si>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</si>
  <si>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</si>
  <si>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</si>
  <si>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</si>
  <si>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</si>
  <si>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</si>
  <si>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</si>
  <si>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</si>
  <si>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</si>
  <si>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</si>
  <si>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</si>
  <si>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</si>
  <si>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</si>
  <si>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</si>
  <si>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</si>
  <si>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</si>
  <si>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</si>
  <si>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</si>
  <si>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</si>
  <si>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</si>
  <si>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</si>
  <si>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</si>
  <si>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</si>
  <si>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</si>
  <si>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</si>
  <si>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</si>
  <si>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</si>
  <si>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</si>
  <si>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</si>
  <si>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</si>
  <si>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</si>
  <si>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</si>
  <si>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</si>
  <si>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</si>
  <si>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</si>
  <si>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</si>
  <si>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</si>
  <si>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</si>
  <si>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</si>
  <si>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</si>
  <si>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</si>
  <si>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</si>
  <si>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</si>
  <si>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</si>
  <si>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</si>
  <si>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</si>
  <si>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</si>
  <si>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</si>
  <si>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</si>
  <si>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</si>
  <si>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</si>
  <si>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</si>
  <si>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</si>
  <si>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</si>
  <si>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</si>
  <si>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</si>
  <si>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</si>
  <si>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</si>
  <si>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</si>
  <si>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</si>
  <si>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</si>
  <si>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</si>
  <si>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</si>
  <si>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</si>
  <si>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</si>
  <si>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</si>
  <si>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</si>
  <si>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</si>
  <si>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</si>
  <si>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</si>
  <si>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</si>
  <si>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</si>
  <si>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</si>
  <si>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</si>
  <si>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</si>
  <si>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</si>
  <si>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</si>
  <si>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</si>
  <si>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</si>
  <si>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</si>
  <si>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</si>
  <si>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</si>
  <si>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</si>
  <si>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</si>
  <si>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</si>
  <si>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</si>
  <si>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</si>
  <si>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</si>
  <si>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</si>
  <si>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</si>
  <si>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</si>
  <si>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</si>
  <si>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</si>
  <si>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</si>
  <si>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</si>
  <si>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</si>
  <si>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</si>
  <si>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</si>
  <si>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</si>
  <si>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</si>
  <si>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</si>
  <si>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</si>
  <si>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</si>
  <si>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</si>
  <si>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</si>
  <si>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</si>
  <si>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</si>
  <si>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</si>
  <si>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</si>
  <si>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</si>
  <si>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</si>
  <si>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</si>
  <si>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</si>
  <si>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</si>
  <si>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</si>
  <si>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</si>
  <si>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</si>
  <si>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</si>
  <si>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</si>
  <si>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</si>
  <si>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</si>
  <si>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</si>
  <si>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</si>
  <si>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</si>
  <si>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</si>
  <si>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</si>
  <si>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</si>
  <si>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</si>
  <si>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</si>
  <si>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</si>
  <si>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</si>
  <si>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</si>
  <si>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</si>
  <si>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</si>
  <si>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</si>
  <si>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</si>
  <si>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</si>
  <si>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</si>
  <si>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</si>
  <si>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</si>
  <si>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</si>
  <si>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</si>
  <si>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</si>
  <si>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</si>
  <si>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</si>
  <si>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</si>
  <si>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</si>
  <si>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</si>
  <si>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</si>
  <si>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</si>
  <si>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</si>
  <si>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</si>
  <si>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</si>
  <si>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</si>
  <si>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</si>
  <si>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</si>
  <si>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</si>
  <si>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</si>
  <si>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</si>
  <si>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</si>
  <si>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</si>
  <si>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</si>
  <si>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</si>
  <si>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</si>
  <si>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</si>
  <si>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</si>
  <si>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</si>
  <si>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</si>
  <si>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</si>
  <si>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</si>
  <si>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</si>
  <si>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</si>
  <si>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</si>
  <si>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</si>
  <si>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</si>
  <si>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</si>
  <si>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</si>
  <si>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</si>
  <si>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</si>
  <si>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</si>
  <si>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</si>
  <si>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</si>
  <si>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</si>
  <si>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</si>
  <si>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</si>
  <si>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</si>
  <si>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</si>
  <si>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</si>
  <si>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</si>
  <si>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</si>
  <si>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</si>
  <si>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</si>
  <si>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</si>
  <si>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</si>
  <si>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</si>
  <si>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</si>
  <si>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</si>
  <si>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</si>
  <si>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</si>
  <si>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</si>
  <si>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</si>
  <si>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</si>
  <si>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</si>
  <si>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</si>
  <si>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</si>
  <si>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</si>
  <si>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</si>
  <si>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</si>
  <si>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</si>
  <si>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</si>
  <si>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</si>
  <si>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</si>
  <si>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</si>
  <si>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</si>
  <si>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</si>
  <si>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</si>
  <si>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</si>
  <si>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</si>
  <si>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</si>
  <si>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</si>
  <si>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</si>
  <si>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</si>
  <si>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</si>
  <si>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</si>
  <si>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</si>
  <si>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</si>
  <si>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</si>
  <si>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</si>
  <si>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</si>
  <si>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</si>
  <si>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</si>
  <si>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</si>
  <si>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</si>
  <si>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</si>
  <si>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</si>
  <si>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</si>
  <si>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</si>
  <si>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</si>
  <si>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</si>
  <si>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</si>
  <si>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</si>
  <si>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</si>
  <si>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</si>
  <si>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</si>
  <si>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</si>
  <si>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</si>
  <si>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</si>
  <si>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</si>
  <si>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</si>
  <si>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</si>
  <si>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</si>
  <si>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</si>
  <si>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</si>
  <si>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</si>
  <si>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</si>
  <si>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</si>
  <si>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</si>
  <si>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</si>
  <si>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</si>
  <si>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</si>
  <si>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</si>
  <si>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</si>
  <si>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</si>
  <si>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</si>
  <si>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</si>
  <si>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</si>
  <si>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</si>
  <si>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</si>
  <si>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</si>
  <si>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</si>
  <si>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</si>
  <si>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</si>
  <si>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</si>
  <si>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</si>
  <si>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</si>
  <si>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</si>
  <si>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</si>
  <si>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</si>
  <si>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</si>
  <si>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</si>
  <si>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</si>
  <si>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</si>
  <si>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</si>
  <si>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</si>
  <si>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</si>
  <si>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</si>
  <si>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</si>
  <si>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</si>
  <si>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</si>
  <si>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</si>
  <si>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</si>
  <si>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</si>
  <si>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</si>
  <si>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</si>
  <si>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</si>
  <si>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</si>
  <si>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</si>
  <si>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</si>
  <si>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</si>
  <si>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</si>
  <si>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</si>
  <si>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</si>
  <si>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</si>
  <si>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</si>
  <si>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</si>
  <si>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</si>
  <si>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</si>
  <si>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</si>
  <si>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</si>
  <si>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</si>
  <si>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</si>
  <si>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</si>
  <si>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</si>
  <si>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</si>
  <si>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</si>
  <si>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</si>
  <si>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</si>
  <si>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</si>
  <si>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</si>
  <si>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</si>
  <si>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</si>
  <si>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</si>
  <si>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</si>
  <si>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</si>
  <si>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</si>
  <si>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</si>
  <si>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</si>
  <si>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</si>
  <si>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</si>
  <si>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</si>
  <si>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</si>
  <si>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</si>
  <si>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</si>
  <si>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</si>
  <si>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</si>
  <si>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</si>
  <si>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</si>
  <si>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</si>
  <si>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</si>
  <si>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</si>
  <si>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</si>
  <si>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</si>
  <si>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</si>
  <si>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</si>
  <si>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</si>
  <si>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</si>
  <si>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</si>
  <si>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</si>
  <si>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</si>
  <si>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</si>
  <si>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</si>
  <si>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</si>
  <si>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</si>
  <si>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</si>
  <si>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</si>
  <si>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</si>
  <si>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</si>
  <si>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</si>
  <si>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</si>
  <si>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</si>
  <si>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</si>
  <si>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</si>
  <si>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</si>
  <si>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</si>
  <si>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</si>
  <si>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</si>
  <si>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</si>
  <si>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</si>
  <si>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</si>
  <si>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</si>
  <si>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</si>
  <si>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</si>
  <si>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</si>
  <si>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</si>
  <si>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</si>
  <si>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</si>
  <si>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</si>
  <si>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</si>
  <si>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</si>
  <si>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</si>
  <si>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</si>
  <si>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</si>
  <si>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</si>
  <si>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</si>
  <si>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</si>
  <si>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</si>
  <si>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</si>
  <si>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</si>
  <si>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</si>
  <si>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</si>
  <si>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</si>
  <si>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</si>
  <si>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</si>
  <si>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</si>
  <si>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</si>
  <si>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</si>
  <si>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</si>
  <si>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</si>
  <si>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</si>
  <si>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</si>
  <si>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</si>
  <si>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</si>
  <si>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</si>
  <si>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</si>
  <si>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</si>
  <si>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</si>
  <si>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</si>
  <si>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</si>
  <si>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</si>
  <si>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</si>
  <si>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</si>
  <si>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</si>
  <si>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</si>
  <si>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</si>
  <si>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</si>
  <si>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</si>
  <si>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</si>
  <si>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</si>
  <si>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</si>
  <si>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</si>
  <si>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</si>
  <si>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</si>
  <si>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</si>
  <si>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</si>
  <si>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</si>
  <si>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</si>
  <si>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</si>
  <si>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</si>
  <si>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</si>
  <si>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</si>
  <si>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</si>
  <si>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</si>
  <si>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</si>
  <si>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</si>
  <si>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</si>
  <si>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</si>
  <si>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</si>
  <si>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</si>
  <si>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</si>
  <si>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</si>
  <si>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</si>
  <si>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</si>
  <si>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</si>
  <si>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</si>
  <si>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</si>
  <si>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</si>
  <si>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</si>
  <si>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</si>
  <si>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</si>
  <si>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</si>
  <si>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</si>
  <si>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</si>
  <si>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</si>
  <si>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</si>
  <si>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</si>
  <si>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</si>
  <si>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</si>
  <si>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</si>
  <si>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</si>
  <si>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</si>
  <si>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</si>
  <si>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</si>
  <si>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</si>
  <si>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</si>
  <si>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</si>
  <si>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</si>
  <si>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</si>
  <si>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</si>
  <si>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</si>
  <si>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</si>
  <si>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</si>
  <si>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</si>
  <si>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</si>
  <si>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</si>
  <si>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</si>
  <si>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</si>
  <si>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</si>
  <si>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</si>
  <si>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</si>
  <si>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</si>
  <si>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</si>
  <si>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</si>
  <si>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</si>
  <si>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</si>
  <si>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</si>
  <si>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</si>
  <si>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</si>
  <si>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</si>
  <si>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</si>
  <si>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</si>
  <si>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</si>
  <si>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</si>
  <si>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</si>
  <si>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</si>
  <si>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</si>
  <si>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</si>
  <si>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</si>
  <si>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</si>
  <si>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</si>
  <si>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</si>
  <si>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</si>
  <si>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</si>
  <si>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</si>
  <si>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</si>
  <si>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</si>
  <si>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</si>
  <si>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</si>
  <si>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</si>
  <si>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</si>
  <si>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</si>
  <si>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</si>
  <si>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</si>
  <si>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</si>
  <si>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</si>
  <si>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</si>
  <si>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</si>
  <si>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</si>
  <si>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</si>
  <si>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</si>
  <si>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</si>
  <si>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</si>
  <si>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</si>
  <si>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</si>
  <si>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</si>
  <si>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</si>
  <si>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</si>
  <si>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</si>
  <si>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</si>
  <si>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</si>
  <si>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</si>
  <si>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</si>
  <si>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</si>
  <si>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</si>
  <si>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</si>
  <si>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</si>
  <si>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</si>
  <si>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</si>
  <si>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</si>
  <si>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</si>
  <si>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</si>
  <si>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</si>
  <si>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</si>
  <si>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</si>
  <si>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</si>
  <si>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</si>
  <si>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</si>
  <si>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</si>
  <si>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</si>
  <si>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</si>
  <si>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</si>
  <si>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</si>
  <si>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</si>
  <si>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</si>
  <si>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</si>
  <si>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</si>
  <si>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</si>
  <si>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</si>
  <si>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</si>
  <si>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</si>
  <si>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</si>
  <si>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</si>
  <si>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</si>
  <si>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</si>
  <si>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</si>
  <si>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</si>
  <si>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</si>
  <si>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</si>
  <si>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</si>
  <si>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</si>
  <si>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</si>
  <si>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</si>
  <si>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</si>
  <si>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</si>
  <si>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</si>
  <si>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</si>
  <si>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</si>
  <si>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</si>
  <si>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</si>
  <si>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</si>
  <si>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</si>
  <si>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</si>
  <si>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</si>
  <si>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</si>
  <si>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</si>
  <si>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</si>
  <si>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</si>
  <si>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</si>
  <si>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</si>
  <si>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</si>
  <si>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</si>
  <si>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</si>
  <si>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</si>
  <si>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</si>
  <si>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</si>
  <si>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</si>
  <si>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</si>
  <si>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</si>
  <si>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</si>
  <si>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</si>
  <si>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</si>
  <si>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</si>
  <si>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</si>
  <si>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</si>
  <si>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</si>
  <si>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</si>
  <si>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</si>
  <si>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</si>
  <si>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</si>
  <si>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</si>
  <si>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</si>
  <si>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</si>
  <si>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</si>
  <si>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</si>
  <si>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</si>
  <si>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</si>
  <si>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</si>
  <si>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</si>
  <si>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</si>
  <si>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</si>
  <si>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</si>
  <si>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</si>
  <si>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</si>
  <si>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</si>
  <si>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</si>
  <si>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</si>
  <si>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</si>
  <si>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</si>
  <si>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</si>
  <si>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</si>
  <si>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</si>
  <si>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</si>
  <si>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</si>
  <si>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</si>
  <si>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</si>
  <si>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</si>
  <si>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</si>
  <si>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</si>
  <si>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</si>
  <si>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</si>
  <si>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</si>
  <si>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</si>
  <si>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</si>
  <si>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</si>
  <si>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</si>
  <si>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</si>
  <si>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</si>
  <si>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</si>
  <si>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</si>
  <si>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</si>
  <si>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</si>
  <si>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</si>
  <si>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</si>
  <si>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</si>
  <si>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</si>
  <si>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</si>
  <si>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</si>
  <si>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</si>
  <si>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</si>
  <si>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</si>
  <si>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</si>
  <si>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</si>
  <si>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</si>
  <si>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</si>
  <si>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</si>
  <si>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</si>
  <si>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</si>
  <si>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</si>
  <si>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</si>
  <si>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</si>
  <si>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</si>
  <si>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</si>
  <si>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</si>
  <si>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</si>
  <si>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</si>
  <si>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</si>
  <si>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</si>
  <si>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</si>
  <si>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</si>
  <si>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</si>
  <si>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</si>
  <si>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</si>
  <si>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</si>
  <si>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</si>
  <si>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</si>
  <si>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</si>
  <si>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</si>
  <si>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</si>
  <si>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</si>
  <si>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</si>
  <si>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</si>
  <si>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</si>
  <si>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</si>
  <si>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</si>
  <si>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</si>
  <si>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</si>
  <si>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</si>
  <si>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</si>
  <si>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</si>
  <si>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</si>
  <si>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</si>
  <si>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</si>
  <si>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</si>
  <si>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</si>
  <si>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</si>
  <si>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</si>
  <si>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</si>
  <si>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</si>
  <si>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</si>
  <si>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</si>
  <si>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</si>
  <si>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</si>
  <si>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</si>
  <si>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</si>
  <si>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</si>
  <si>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</si>
  <si>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</si>
  <si>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</si>
  <si>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</si>
  <si>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</si>
  <si>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</si>
  <si>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</si>
  <si>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</si>
  <si>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</si>
  <si>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</si>
  <si>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</si>
  <si>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</si>
  <si>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</si>
  <si>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</si>
  <si>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</si>
  <si>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</si>
  <si>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</si>
  <si>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</si>
  <si>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</si>
  <si>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</si>
  <si>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</si>
  <si>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</si>
  <si>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</si>
  <si>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</si>
  <si>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</si>
  <si>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</si>
  <si>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</si>
  <si>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</si>
  <si>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</si>
  <si>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</si>
  <si>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</si>
  <si>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</si>
  <si>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</si>
  <si>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</si>
  <si>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</si>
  <si>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</si>
  <si>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</si>
  <si>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</si>
  <si>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</si>
  <si>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</si>
  <si>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</si>
  <si>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</si>
  <si>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</si>
  <si>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</si>
  <si>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</si>
  <si>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</si>
  <si>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</si>
  <si>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</si>
  <si>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</si>
  <si>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</si>
  <si>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</si>
  <si>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</si>
  <si>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</si>
  <si>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</si>
  <si>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</si>
  <si>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</si>
  <si>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</si>
  <si>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</si>
  <si>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</si>
  <si>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</si>
  <si>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</si>
  <si>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</si>
  <si>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</si>
  <si>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</si>
  <si>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</si>
  <si>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</si>
  <si>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</si>
  <si>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</si>
  <si>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</si>
  <si>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</si>
  <si>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</si>
  <si>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</si>
  <si>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</si>
  <si>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</si>
  <si>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</si>
  <si>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</si>
  <si>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</si>
  <si>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</si>
  <si>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</si>
  <si>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</si>
  <si>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</si>
  <si>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</si>
  <si>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</si>
  <si>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</si>
  <si>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</si>
  <si>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</si>
  <si>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</si>
  <si>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</si>
  <si>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</si>
  <si>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</si>
  <si>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</si>
  <si>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</si>
  <si>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</si>
  <si>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</si>
  <si>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</si>
  <si>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</si>
  <si>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</si>
  <si>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</si>
  <si>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</si>
  <si>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</si>
  <si>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</si>
  <si>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</si>
  <si>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</si>
  <si>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</si>
  <si>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</si>
  <si>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</si>
  <si>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</si>
  <si>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</si>
  <si>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</si>
  <si>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</si>
  <si>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</si>
  <si>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</si>
  <si>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</si>
  <si>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</si>
  <si>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</si>
  <si>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</si>
  <si>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</si>
  <si>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</si>
  <si>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</si>
  <si>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</si>
  <si>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</si>
  <si>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</si>
  <si>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</si>
  <si>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</si>
  <si>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</si>
  <si>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</si>
  <si>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</si>
  <si>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</si>
  <si>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</si>
  <si>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</si>
  <si>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</si>
  <si>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</si>
  <si>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</si>
  <si>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</si>
  <si>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</si>
  <si>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</si>
  <si>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</si>
  <si>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</si>
  <si>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</si>
  <si>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</si>
  <si>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</si>
  <si>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</si>
  <si>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</si>
  <si>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</si>
  <si>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</si>
  <si>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</si>
  <si>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</si>
  <si>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</si>
  <si>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</si>
  <si>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</si>
  <si>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</si>
  <si>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</si>
  <si>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</si>
  <si>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</si>
  <si>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</si>
  <si>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</si>
  <si>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</si>
  <si>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</si>
  <si>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</si>
  <si>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</si>
  <si>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</si>
  <si>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</si>
  <si>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</si>
  <si>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</si>
  <si>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</si>
  <si>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</si>
  <si>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</si>
  <si>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</si>
  <si>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</si>
  <si>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</si>
  <si>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</si>
  <si>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</si>
  <si>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</si>
  <si>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</si>
  <si>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</si>
  <si>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</si>
  <si>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</si>
  <si>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</si>
  <si>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</si>
  <si>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</si>
  <si>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</si>
  <si>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</si>
  <si>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</si>
  <si>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</si>
  <si>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</si>
  <si>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</si>
  <si>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</si>
  <si>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</si>
  <si>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</si>
  <si>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</si>
  <si>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</si>
  <si>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</si>
  <si>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</si>
  <si>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</si>
  <si>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</si>
  <si>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</si>
  <si>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</si>
  <si>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</si>
  <si>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</si>
  <si>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</si>
  <si>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</si>
  <si>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</si>
  <si>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</si>
  <si>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</si>
  <si>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</si>
  <si>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</si>
  <si>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</si>
  <si>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</si>
  <si>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</si>
  <si>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</si>
  <si>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</si>
  <si>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</si>
  <si>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</si>
  <si>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</si>
  <si>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</si>
  <si>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</si>
  <si>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</si>
  <si>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</si>
  <si>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</si>
  <si>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</si>
  <si>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</si>
  <si>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</si>
  <si>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</si>
  <si>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</si>
  <si>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</si>
  <si>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</si>
  <si>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</si>
  <si>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</si>
  <si>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</si>
  <si>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</si>
  <si>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</si>
  <si>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</si>
  <si>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</si>
  <si>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</si>
  <si>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</si>
  <si>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</si>
  <si>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</si>
  <si>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</si>
  <si>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</si>
  <si>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</si>
  <si>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</si>
  <si>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</si>
  <si>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</si>
  <si>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</si>
  <si>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</si>
  <si>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</si>
  <si>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</si>
  <si>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</si>
  <si>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</si>
  <si>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</si>
  <si>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</si>
  <si>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</si>
  <si>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</si>
  <si>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</si>
  <si>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</si>
  <si>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</si>
  <si>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</si>
  <si>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</si>
  <si>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</si>
  <si>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</si>
  <si>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</si>
  <si>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</si>
  <si>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</si>
  <si>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</si>
  <si>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</si>
  <si>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</si>
  <si>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</si>
  <si>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</si>
  <si>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</si>
  <si>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</si>
  <si>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</si>
  <si>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</si>
  <si>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</si>
  <si>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</si>
  <si>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</si>
  <si>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</si>
  <si>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</si>
  <si>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</si>
  <si>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</si>
  <si>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</si>
  <si>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</si>
  <si>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</si>
  <si>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</si>
  <si>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</si>
  <si>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</si>
  <si>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</si>
  <si>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</si>
  <si>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</si>
  <si>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</si>
  <si>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</si>
  <si>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</si>
  <si>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</si>
  <si>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</si>
  <si>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</si>
  <si>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</si>
  <si>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</si>
  <si>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</si>
  <si>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</si>
  <si>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</si>
  <si>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</si>
  <si>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</si>
  <si>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</si>
  <si>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</si>
  <si>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</si>
  <si>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</si>
  <si>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</si>
  <si>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</si>
  <si>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</si>
  <si>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</si>
  <si>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</si>
  <si>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</si>
  <si>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</si>
  <si>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</si>
  <si>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</si>
  <si>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</si>
  <si>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</si>
  <si>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</si>
  <si>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</si>
  <si>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</si>
  <si>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</si>
  <si>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</si>
  <si>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</si>
  <si>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</si>
  <si>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</si>
  <si>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</si>
  <si>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</si>
  <si>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</si>
  <si>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</si>
  <si>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</si>
  <si>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</si>
  <si>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</si>
  <si>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</si>
  <si>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</si>
  <si>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</si>
  <si>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</si>
  <si>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</si>
  <si>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</si>
  <si>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</si>
  <si>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</si>
  <si>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</si>
  <si>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</si>
  <si>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</si>
  <si>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</si>
  <si>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</si>
  <si>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</si>
  <si>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</si>
  <si>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</si>
  <si>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</si>
  <si>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</si>
  <si>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</si>
  <si>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</si>
  <si>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</si>
  <si>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</si>
  <si>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</si>
  <si>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</si>
  <si>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</si>
  <si>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</si>
  <si>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</si>
  <si>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</si>
  <si>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</si>
  <si>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</si>
  <si>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</si>
  <si>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</si>
  <si>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</si>
  <si>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</si>
  <si>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</si>
  <si>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</si>
  <si>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</si>
  <si>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</si>
  <si>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</si>
  <si>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</si>
  <si>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</si>
  <si>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</si>
  <si>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</si>
  <si>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</si>
  <si>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</si>
  <si>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</si>
  <si>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</si>
  <si>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</si>
  <si>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</si>
  <si>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</si>
  <si>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</si>
  <si>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</si>
  <si>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</si>
  <si>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</si>
  <si>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</si>
  <si>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</si>
  <si>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</si>
  <si>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</si>
  <si>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</si>
  <si>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</si>
  <si>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</si>
  <si>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</si>
  <si>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</si>
  <si>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</si>
  <si>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</si>
  <si>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</si>
  <si>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</si>
  <si>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</si>
  <si>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</si>
  <si>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</si>
  <si>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</si>
  <si>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</si>
  <si>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</si>
  <si>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</si>
  <si>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</si>
  <si>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</si>
  <si>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</si>
  <si>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</si>
  <si>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</si>
  <si>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</si>
  <si>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</si>
  <si>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</si>
  <si>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</si>
  <si>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</si>
  <si>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</si>
  <si>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</si>
  <si>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</si>
  <si>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</si>
  <si>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</si>
  <si>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</si>
  <si>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</si>
  <si>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</si>
  <si>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</si>
  <si>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</si>
  <si>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</si>
  <si>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</si>
  <si>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</si>
  <si>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</si>
  <si>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</si>
  <si>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</si>
  <si>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</si>
  <si>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</si>
  <si>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</si>
  <si>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</si>
  <si>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</si>
  <si>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</si>
  <si>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</si>
  <si>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</si>
  <si>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</si>
  <si>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</si>
  <si>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</si>
  <si>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</si>
  <si>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</si>
  <si>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</si>
  <si>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</si>
  <si>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</si>
  <si>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</si>
  <si>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</si>
  <si>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</si>
  <si>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</si>
  <si>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</si>
  <si>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</si>
  <si>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</si>
  <si>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</si>
  <si>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</si>
  <si>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</si>
  <si>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</si>
  <si>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</si>
  <si>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</si>
  <si>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</si>
  <si>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</si>
  <si>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</si>
  <si>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</si>
  <si>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</si>
  <si>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</si>
  <si>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</si>
  <si>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</si>
  <si>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</si>
  <si>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</si>
  <si>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</si>
  <si>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</si>
  <si>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</si>
  <si>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</si>
  <si>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</si>
  <si>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</si>
  <si>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</si>
  <si>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</si>
  <si>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</si>
  <si>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</si>
  <si>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</si>
  <si>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</si>
  <si>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</si>
  <si>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</si>
  <si>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</si>
  <si>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</si>
  <si>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</si>
  <si>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</si>
  <si>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</si>
  <si>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</si>
  <si>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</si>
  <si>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</si>
  <si>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</si>
  <si>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</si>
  <si>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</si>
  <si>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</si>
  <si>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</si>
  <si>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</si>
  <si>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</si>
  <si>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</si>
  <si>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</si>
  <si>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</si>
  <si>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</si>
  <si>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</si>
  <si>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</si>
  <si>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</si>
  <si>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</si>
  <si>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</si>
  <si>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</si>
  <si>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</si>
  <si>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</si>
  <si>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</si>
  <si>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</si>
  <si>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</si>
  <si>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</si>
  <si>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</si>
  <si>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</si>
  <si>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</si>
  <si>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</si>
  <si>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</si>
  <si>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</si>
  <si>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</si>
  <si>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</si>
  <si>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</si>
  <si>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</si>
  <si>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</si>
  <si>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</si>
  <si>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</si>
  <si>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</si>
  <si>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</si>
  <si>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</si>
  <si>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</si>
  <si>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</si>
  <si>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</si>
  <si>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</si>
  <si>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</si>
  <si>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</si>
  <si>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</si>
  <si>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</si>
  <si>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</si>
  <si>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</si>
  <si>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</si>
  <si>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</si>
  <si>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</si>
  <si>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</si>
  <si>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</si>
  <si>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</si>
  <si>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</si>
  <si>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</si>
  <si>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</si>
  <si>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</si>
  <si>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</si>
  <si>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</si>
  <si>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</si>
  <si>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</si>
  <si>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</si>
  <si>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</si>
  <si>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</si>
  <si>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</si>
  <si>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</si>
  <si>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</si>
  <si>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</si>
  <si>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</si>
  <si>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</si>
  <si>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</si>
  <si>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</si>
  <si>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</si>
  <si>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</si>
  <si>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</si>
  <si>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</si>
  <si>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</si>
  <si>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</si>
  <si>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</si>
  <si>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</si>
  <si>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</si>
  <si>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</si>
  <si>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</si>
  <si>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</si>
  <si>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</si>
  <si>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</si>
  <si>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</si>
  <si>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</si>
  <si>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</si>
  <si>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</si>
  <si>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</si>
  <si>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</si>
  <si>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</si>
  <si>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</si>
  <si>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</si>
  <si>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</si>
  <si>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</si>
  <si>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</si>
  <si>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</si>
  <si>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</si>
  <si>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</si>
  <si>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</si>
  <si>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</si>
  <si>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</si>
  <si>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</si>
  <si>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</si>
  <si>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</si>
  <si>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</si>
  <si>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</si>
  <si>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</si>
  <si>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</si>
  <si>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</si>
  <si>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</si>
  <si>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</si>
  <si>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</si>
  <si>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</si>
  <si>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</si>
  <si>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</si>
  <si>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</si>
  <si>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</si>
  <si>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</si>
  <si>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</si>
  <si>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</si>
  <si>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</si>
  <si>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</si>
  <si>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</si>
  <si>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</si>
  <si>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</si>
  <si>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</si>
  <si>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</si>
  <si>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</si>
  <si>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</si>
  <si>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</si>
  <si>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</si>
  <si>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</si>
  <si>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</si>
  <si>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</si>
  <si>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</si>
  <si>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</si>
  <si>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</si>
  <si>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</si>
  <si>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</si>
  <si>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</si>
  <si>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</si>
  <si>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</si>
  <si>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</si>
  <si>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</si>
  <si>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</si>
  <si>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</si>
  <si>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</si>
  <si>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</si>
  <si>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</si>
  <si>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</si>
  <si>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</si>
  <si>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</si>
  <si>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</si>
  <si>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</si>
  <si>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</si>
  <si>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</si>
  <si>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</si>
  <si>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</si>
  <si>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</si>
  <si>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</si>
  <si>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</si>
  <si>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</si>
  <si>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</si>
  <si>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</si>
  <si>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</si>
  <si>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</si>
  <si>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</si>
  <si>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</si>
  <si>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</si>
  <si>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</si>
  <si>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</si>
  <si>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</si>
  <si>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</si>
  <si>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</si>
  <si>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</si>
  <si>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</si>
  <si>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</si>
  <si>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</si>
  <si>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</si>
  <si>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</si>
  <si>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</si>
  <si>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</si>
  <si>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</si>
  <si>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</si>
  <si>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</si>
  <si>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</si>
  <si>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</si>
  <si>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</si>
  <si>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</si>
  <si>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</si>
  <si>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</si>
  <si>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</si>
  <si>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</si>
  <si>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</si>
  <si>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</si>
  <si>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</si>
  <si>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</si>
  <si>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</si>
  <si>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</si>
  <si>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</si>
  <si>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</si>
  <si>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</si>
  <si>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</si>
  <si>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</si>
  <si>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</si>
  <si>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</si>
  <si>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</si>
  <si>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</si>
  <si>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</si>
  <si>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</si>
  <si>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</si>
  <si>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</si>
  <si>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</si>
  <si>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</si>
  <si>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</si>
  <si>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</si>
  <si>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</si>
  <si>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</si>
  <si>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</si>
  <si>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</si>
  <si>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</si>
  <si>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</si>
  <si>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</si>
  <si>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</si>
  <si>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</si>
  <si>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</si>
  <si>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</si>
  <si>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</si>
  <si>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</si>
  <si>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</si>
  <si>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</si>
  <si>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</si>
  <si>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</si>
  <si>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</si>
  <si>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</si>
  <si>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</si>
  <si>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</si>
  <si>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</si>
  <si>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</si>
  <si>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</si>
  <si>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</si>
  <si>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</si>
  <si>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</si>
  <si>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</si>
  <si>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</si>
  <si>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</si>
  <si>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</si>
  <si>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</si>
  <si>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</si>
  <si>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</si>
  <si>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</si>
  <si>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</si>
  <si>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</si>
  <si>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</si>
  <si>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</si>
  <si>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</si>
  <si>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</si>
  <si>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</si>
  <si>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</si>
  <si>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</si>
  <si>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</si>
  <si>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</si>
  <si>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</si>
  <si>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</si>
  <si>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</si>
  <si>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</si>
  <si>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</si>
  <si>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</si>
  <si>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</si>
  <si>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</si>
  <si>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</si>
  <si>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</si>
  <si>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</si>
  <si>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</si>
  <si>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</si>
  <si>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</si>
  <si>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</si>
  <si>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</si>
  <si>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</si>
  <si>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</si>
  <si>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</si>
  <si>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</si>
  <si>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</si>
  <si>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</si>
  <si>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</si>
  <si>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</si>
  <si>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</si>
  <si>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</si>
  <si>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</si>
  <si>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</si>
  <si>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</si>
  <si>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</si>
  <si>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</si>
  <si>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</si>
  <si>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</si>
  <si>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</si>
  <si>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</si>
  <si>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</si>
  <si>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</si>
  <si>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</si>
  <si>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</si>
  <si>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</si>
  <si>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</si>
  <si>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</si>
  <si>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</si>
  <si>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</si>
  <si>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</si>
  <si>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</si>
  <si>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</si>
  <si>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</si>
  <si>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</si>
  <si>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</si>
  <si>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</si>
  <si>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</si>
  <si>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</si>
  <si>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</si>
  <si>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</si>
  <si>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</si>
  <si>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</si>
  <si>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</si>
  <si>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</si>
  <si>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</si>
  <si>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</si>
  <si>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</si>
  <si>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</si>
  <si>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</si>
  <si>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</si>
  <si>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</si>
  <si>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</si>
  <si>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</si>
  <si>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</si>
  <si>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</si>
  <si>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</si>
  <si>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</si>
  <si>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</si>
  <si>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</si>
  <si>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</si>
  <si>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</si>
  <si>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</si>
  <si>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</si>
  <si>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</si>
  <si>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</si>
  <si>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</si>
  <si>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</si>
  <si>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</si>
  <si>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</si>
  <si>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</si>
  <si>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</si>
  <si>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</si>
  <si>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</si>
  <si>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</si>
  <si>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</si>
  <si>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</si>
  <si>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</si>
  <si>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</si>
  <si>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</si>
  <si>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</si>
  <si>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</si>
  <si>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</si>
  <si>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</si>
  <si>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</si>
  <si>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</si>
  <si>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</si>
  <si>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</si>
  <si>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</si>
  <si>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</si>
  <si>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</si>
  <si>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</si>
  <si>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</si>
  <si>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</si>
  <si>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</si>
  <si>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</si>
  <si>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</si>
  <si>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</si>
  <si>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</si>
  <si>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</si>
  <si>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</si>
  <si>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</si>
  <si>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</si>
  <si>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</si>
  <si>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</si>
  <si>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</si>
  <si>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</si>
  <si>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</si>
  <si>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</si>
  <si>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</si>
  <si>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</si>
  <si>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</si>
  <si>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</si>
  <si>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</si>
  <si>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</si>
  <si>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</si>
  <si>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</si>
  <si>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</si>
  <si>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</si>
  <si>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</si>
  <si>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</si>
  <si>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</si>
  <si>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</si>
  <si>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</si>
  <si>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</si>
  <si>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</si>
  <si>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</si>
  <si>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</si>
  <si>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</si>
  <si>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</si>
  <si>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</si>
  <si>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</si>
  <si>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</si>
  <si>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</si>
  <si>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</si>
  <si>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</si>
  <si>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</si>
  <si>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</si>
  <si>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</si>
  <si>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</si>
  <si>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</si>
  <si>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</si>
  <si>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</si>
  <si>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</si>
  <si>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</si>
  <si>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</si>
  <si>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</si>
  <si>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</si>
  <si>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</si>
  <si>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</si>
  <si>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</si>
  <si>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</si>
  <si>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</si>
  <si>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</si>
  <si>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</si>
  <si>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</si>
  <si>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</si>
  <si>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</si>
  <si>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</si>
  <si>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</si>
  <si>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</si>
  <si>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</si>
  <si>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</si>
  <si>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</si>
  <si>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</si>
  <si>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</si>
  <si>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</si>
  <si>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</si>
  <si>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</si>
  <si>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</si>
  <si>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</si>
  <si>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</si>
  <si>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</si>
  <si>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</si>
  <si>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</si>
  <si>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</si>
  <si>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</si>
  <si>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</si>
  <si>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</si>
  <si>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</si>
  <si>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</si>
  <si>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</si>
  <si>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</si>
  <si>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</si>
  <si>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</si>
  <si>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</si>
  <si>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</si>
  <si>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</si>
  <si>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</si>
  <si>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</si>
  <si>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</si>
  <si>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</si>
  <si>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</si>
  <si>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</si>
  <si>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</si>
  <si>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</si>
  <si>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</si>
  <si>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</si>
  <si>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</si>
  <si>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</si>
  <si>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</si>
  <si>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</si>
  <si>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</si>
  <si>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</si>
  <si>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</si>
  <si>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</si>
  <si>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</si>
  <si>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</si>
  <si>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</si>
  <si>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</si>
  <si>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</si>
  <si>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</si>
  <si>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</si>
  <si>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</si>
  <si>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</si>
  <si>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</si>
  <si>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</si>
  <si>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</si>
  <si>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</si>
  <si>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</si>
  <si>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</si>
  <si>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</si>
  <si>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</si>
  <si>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</si>
  <si>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</si>
  <si>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</si>
  <si>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</si>
  <si>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</si>
  <si>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</si>
  <si>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</si>
  <si>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</si>
  <si>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</si>
  <si>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</si>
  <si>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</si>
  <si>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</si>
  <si>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</si>
  <si>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</si>
  <si>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</si>
  <si>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</si>
  <si>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</si>
  <si>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</si>
  <si>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</si>
  <si>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</si>
  <si>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</si>
  <si>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</si>
  <si>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</si>
  <si>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</si>
  <si>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</si>
  <si>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</si>
  <si>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</si>
  <si>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</si>
  <si>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</si>
  <si>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</si>
  <si>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</si>
  <si>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</si>
  <si>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</si>
  <si>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</si>
  <si>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</si>
  <si>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</si>
  <si>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</si>
  <si>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</si>
  <si>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</si>
  <si>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</si>
  <si>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</si>
  <si>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</si>
  <si>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</si>
  <si>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</si>
  <si>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</si>
  <si>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</si>
  <si>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</si>
  <si>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</si>
  <si>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</si>
  <si>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</si>
  <si>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</si>
  <si>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</si>
  <si>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</si>
  <si>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</si>
  <si>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</si>
  <si>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</si>
  <si>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</si>
  <si>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</si>
  <si>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</si>
  <si>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</si>
  <si>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</si>
  <si>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</si>
  <si>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</si>
  <si>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</si>
  <si>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</si>
  <si>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</si>
  <si>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</si>
  <si>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</si>
  <si>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</si>
  <si>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</si>
  <si>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</si>
  <si>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</si>
  <si>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</si>
  <si>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</si>
  <si>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</si>
  <si>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</si>
  <si>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</si>
  <si>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</si>
  <si>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</si>
  <si>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</si>
  <si>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</si>
  <si>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</si>
  <si>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</si>
  <si>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</si>
  <si>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</si>
  <si>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</si>
  <si>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</si>
  <si>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</si>
  <si>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</si>
  <si>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</si>
  <si>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</si>
  <si>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</si>
  <si>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</si>
  <si>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</si>
  <si>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</si>
  <si>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</si>
  <si>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</si>
  <si>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</si>
  <si>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</si>
  <si>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</si>
  <si>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</si>
  <si>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</si>
  <si>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</si>
  <si>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</si>
  <si>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</si>
  <si>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</si>
  <si>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</si>
  <si>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</si>
  <si>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</si>
  <si>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</si>
  <si>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</si>
  <si>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</si>
  <si>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</si>
  <si>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</si>
  <si>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</si>
  <si>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</si>
  <si>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</si>
  <si>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</si>
  <si>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</si>
  <si>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</si>
  <si>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</si>
  <si>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</si>
  <si>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</si>
  <si>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</si>
  <si>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</si>
  <si>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</si>
  <si>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</si>
  <si>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</si>
  <si>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</si>
  <si>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</si>
  <si>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</si>
  <si>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</si>
  <si>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</si>
  <si>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</si>
  <si>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</si>
  <si>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</si>
  <si>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</si>
  <si>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</si>
  <si>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</si>
  <si>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</si>
  <si>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</si>
  <si>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</si>
  <si>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</si>
  <si>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</si>
  <si>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</si>
  <si>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</si>
  <si>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</si>
  <si>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</si>
  <si>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</si>
  <si>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</si>
  <si>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</si>
  <si>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</si>
  <si>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</si>
  <si>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</si>
  <si>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</si>
  <si>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</si>
  <si>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</si>
  <si>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</si>
  <si>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</si>
  <si>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</si>
  <si>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</si>
  <si>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</si>
  <si>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</si>
  <si>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</si>
  <si>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</si>
  <si>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</si>
  <si>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</si>
  <si>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</si>
  <si>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</si>
  <si>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</si>
  <si>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</si>
  <si>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</si>
  <si>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</si>
  <si>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</si>
  <si>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</si>
  <si>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</si>
  <si>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</si>
  <si>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</si>
  <si>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</si>
  <si>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</si>
  <si>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</si>
  <si>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</si>
  <si>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</si>
  <si>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</si>
  <si>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</si>
  <si>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</si>
  <si>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</si>
  <si>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</si>
  <si>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</si>
  <si>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</si>
  <si>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</si>
  <si>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</si>
  <si>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</si>
  <si>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</si>
  <si>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</si>
  <si>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</si>
  <si>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</si>
  <si>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</si>
  <si>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</si>
  <si>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</si>
  <si>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</si>
  <si>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</si>
  <si>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</si>
  <si>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</si>
  <si>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</si>
  <si>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</si>
  <si>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</si>
  <si>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</si>
  <si>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</si>
  <si>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</si>
  <si>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</si>
  <si>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</si>
  <si>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</si>
  <si>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</si>
  <si>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</si>
  <si>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</si>
  <si>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</si>
  <si>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</si>
  <si>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</si>
  <si>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</si>
  <si>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</si>
  <si>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</si>
  <si>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</si>
  <si>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</si>
  <si>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</si>
  <si>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</si>
  <si>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</si>
  <si>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</si>
  <si>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</si>
  <si>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</si>
  <si>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</si>
  <si>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</si>
  <si>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</si>
  <si>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</si>
  <si>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</si>
  <si>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</si>
  <si>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</si>
  <si>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</si>
  <si>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</si>
  <si>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</si>
  <si>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</si>
  <si>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</si>
  <si>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</si>
  <si>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</si>
  <si>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</si>
  <si>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</si>
  <si>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</si>
  <si>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</si>
  <si>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</si>
  <si>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</si>
  <si>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</si>
  <si>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</si>
  <si>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</si>
  <si>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</si>
  <si>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</si>
  <si>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</si>
  <si>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</si>
  <si>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</si>
  <si>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</si>
  <si>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</si>
  <si>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</si>
  <si>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</si>
  <si>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</si>
  <si>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</si>
  <si>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</si>
  <si>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</si>
  <si>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</si>
  <si>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</si>
  <si>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</si>
  <si>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</si>
  <si>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</si>
  <si>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</si>
  <si>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</si>
  <si>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</si>
  <si>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</si>
  <si>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</si>
  <si>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</si>
  <si>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</si>
  <si>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</si>
  <si>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</si>
  <si>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</si>
  <si>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</si>
  <si>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</si>
  <si>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</si>
  <si>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</si>
  <si>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</si>
  <si>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</si>
  <si>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</si>
  <si>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</si>
  <si>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</si>
  <si>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</si>
  <si>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</si>
  <si>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</si>
  <si>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</si>
  <si>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</si>
  <si>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</si>
  <si>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</si>
  <si>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</si>
  <si>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</si>
  <si>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</si>
  <si>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</si>
  <si>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</si>
  <si>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</si>
  <si>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</si>
  <si>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</si>
  <si>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</si>
  <si>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</si>
  <si>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</si>
  <si>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</si>
  <si>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</si>
  <si>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</si>
  <si>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</si>
  <si>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</si>
  <si>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</si>
  <si>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</si>
  <si>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</si>
  <si>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</si>
  <si>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</si>
  <si>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</si>
  <si>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</si>
  <si>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</si>
  <si>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</si>
  <si>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</si>
  <si>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</si>
  <si>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</si>
  <si>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</si>
  <si>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</si>
  <si>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</si>
  <si>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</si>
  <si>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</si>
  <si>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</si>
  <si>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</si>
  <si>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</si>
  <si>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</si>
  <si>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</si>
  <si>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</si>
  <si>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</si>
  <si>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</si>
  <si>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</si>
  <si>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</si>
  <si>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</si>
  <si>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</si>
  <si>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</si>
  <si>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</si>
  <si>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</si>
  <si>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</si>
  <si>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</si>
  <si>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</si>
  <si>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</si>
  <si>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</si>
  <si>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</si>
  <si>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</si>
  <si>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</si>
  <si>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</si>
  <si>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</si>
  <si>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</si>
  <si>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</si>
  <si>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</si>
  <si>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</si>
  <si>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</si>
  <si>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</si>
  <si>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</si>
  <si>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</si>
  <si>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</si>
  <si>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</si>
  <si>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</si>
  <si>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</si>
  <si>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</si>
  <si>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</si>
  <si>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</si>
  <si>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</si>
  <si>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</si>
  <si>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</si>
  <si>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</si>
  <si>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</si>
  <si>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</si>
  <si>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</si>
  <si>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</si>
  <si>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</si>
  <si>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</si>
  <si>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</si>
  <si>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</si>
  <si>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</si>
  <si>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</si>
  <si>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</si>
  <si>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</si>
  <si>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</si>
  <si>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</si>
  <si>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</si>
  <si>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</si>
  <si>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</si>
  <si>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</si>
  <si>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</si>
  <si>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</si>
  <si>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</si>
  <si>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</si>
  <si>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</si>
  <si>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</si>
  <si>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</si>
  <si>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</si>
  <si>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</si>
  <si>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</si>
  <si>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</si>
  <si>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</si>
  <si>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</si>
  <si>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</si>
  <si>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</si>
  <si>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</si>
  <si>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</si>
  <si>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</si>
  <si>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</si>
  <si>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</si>
  <si>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</si>
  <si>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</si>
  <si>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</si>
  <si>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</si>
  <si>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</si>
  <si>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</si>
  <si>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</si>
  <si>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</si>
  <si>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</si>
  <si>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</si>
  <si>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</si>
  <si>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</si>
  <si>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</si>
  <si>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</si>
  <si>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</si>
  <si>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</si>
  <si>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</si>
  <si>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</si>
  <si>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</si>
  <si>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</si>
  <si>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</si>
  <si>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</si>
  <si>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</si>
  <si>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</si>
  <si>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</si>
  <si>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</si>
  <si>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</si>
  <si>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</si>
  <si>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</si>
  <si>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</si>
  <si>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</si>
  <si>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</si>
  <si>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</si>
  <si>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</si>
  <si>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</si>
  <si>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</si>
  <si>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</si>
  <si>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</si>
  <si>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</si>
  <si>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</si>
  <si>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</si>
  <si>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</si>
  <si>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</si>
  <si>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</si>
  <si>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</si>
  <si>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</si>
  <si>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</si>
  <si>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</si>
  <si>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</si>
  <si>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</si>
  <si>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</si>
  <si>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</si>
  <si>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</si>
  <si>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</si>
  <si>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</si>
  <si>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</si>
  <si>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</si>
  <si>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</si>
  <si>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</si>
  <si>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</si>
  <si>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</si>
  <si>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</si>
  <si>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</si>
  <si>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</si>
  <si>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</si>
  <si>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</si>
  <si>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</si>
  <si>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</si>
  <si>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</si>
  <si>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</si>
  <si>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</si>
  <si>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</si>
  <si>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</si>
  <si>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</si>
  <si>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</si>
  <si>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</si>
  <si>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</si>
  <si>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</si>
  <si>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</si>
  <si>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</si>
  <si>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</si>
  <si>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</si>
  <si>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</si>
  <si>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</si>
  <si>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</si>
  <si>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</si>
  <si>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</si>
  <si>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</si>
  <si>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</si>
  <si>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</si>
  <si>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</si>
  <si>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</si>
  <si>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</si>
  <si>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</si>
  <si>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</si>
  <si>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</si>
  <si>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</si>
  <si>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</si>
  <si>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</si>
  <si>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</si>
  <si>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</si>
  <si>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</si>
  <si>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</si>
  <si>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</si>
  <si>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</si>
  <si>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</si>
  <si>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</si>
  <si>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</si>
  <si>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</si>
  <si>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</si>
  <si>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</si>
  <si>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</si>
  <si>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</si>
  <si>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</si>
  <si>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</si>
  <si>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</si>
  <si>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</si>
  <si>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</si>
  <si>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</si>
  <si>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</si>
  <si>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</si>
  <si>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</si>
  <si>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</si>
  <si>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</si>
  <si>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</si>
  <si>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</si>
  <si>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</si>
  <si>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</si>
  <si>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</si>
  <si>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</si>
  <si>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</si>
  <si>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</si>
  <si>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</si>
  <si>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</si>
  <si>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</si>
  <si>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</si>
  <si>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</si>
  <si>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</si>
  <si>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</si>
  <si>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</si>
  <si>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</si>
  <si>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</si>
  <si>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</si>
  <si>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</si>
  <si>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</si>
  <si>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</si>
  <si>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</si>
  <si>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</si>
  <si>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</si>
  <si>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</si>
  <si>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</si>
  <si>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</si>
  <si>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</si>
  <si>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</si>
  <si>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</si>
  <si>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</si>
  <si>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</si>
  <si>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</si>
  <si>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</si>
  <si>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</si>
  <si>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</si>
  <si>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</si>
  <si>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</si>
  <si>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</si>
  <si>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</si>
  <si>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</si>
  <si>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</si>
  <si>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</si>
  <si>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</si>
  <si>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</si>
  <si>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</si>
  <si>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</si>
  <si>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</si>
  <si>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</si>
  <si>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</si>
  <si>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</si>
  <si>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</si>
  <si>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</si>
  <si>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</si>
  <si>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</si>
  <si>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</si>
  <si>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</si>
  <si>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</si>
  <si>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</si>
  <si>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</si>
  <si>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</si>
  <si>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</si>
  <si>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</si>
  <si>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</si>
  <si>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</si>
  <si>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</si>
  <si>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</si>
  <si>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</si>
  <si>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</si>
  <si>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</si>
  <si>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</si>
  <si>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</si>
  <si>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</si>
  <si>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</si>
  <si>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</si>
  <si>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</si>
  <si>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</si>
  <si>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</si>
  <si>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</si>
  <si>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</si>
  <si>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</si>
  <si>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</si>
  <si>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</si>
  <si>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</si>
  <si>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</si>
  <si>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</si>
  <si>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</si>
  <si>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</si>
  <si>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</si>
  <si>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</si>
  <si>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</si>
  <si>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</si>
  <si>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</si>
  <si>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</si>
  <si>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</si>
  <si>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</si>
  <si>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</si>
  <si>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</si>
  <si>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</si>
  <si>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</si>
  <si>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</si>
  <si>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</si>
  <si>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</si>
  <si>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</si>
  <si>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</si>
  <si>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</si>
  <si>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</si>
  <si>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</si>
  <si>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</si>
  <si>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</si>
  <si>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</si>
  <si>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</si>
  <si>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</si>
  <si>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</si>
  <si>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</si>
  <si>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</si>
  <si>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</si>
  <si>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</si>
  <si>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</si>
  <si>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</si>
  <si>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</si>
  <si>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</si>
  <si>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</si>
  <si>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</si>
  <si>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</si>
  <si>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</si>
  <si>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</si>
  <si>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</si>
  <si>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</si>
  <si>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</si>
  <si>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</si>
  <si>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</si>
  <si>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</si>
  <si>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</si>
  <si>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</si>
  <si>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</si>
  <si>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</si>
  <si>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</si>
  <si>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</si>
  <si>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</si>
  <si>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</si>
  <si>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</si>
  <si>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</si>
  <si>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</si>
  <si>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</si>
  <si>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</si>
  <si>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</si>
  <si>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</si>
  <si>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</si>
  <si>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</si>
  <si>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</si>
  <si>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</si>
  <si>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</si>
  <si>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</si>
  <si>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</si>
  <si>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</si>
  <si>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</si>
  <si>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</si>
  <si>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</si>
  <si>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</si>
  <si>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</si>
  <si>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</si>
  <si>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</si>
  <si>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</si>
  <si>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</si>
  <si>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</si>
  <si>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</si>
  <si>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</si>
  <si>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</si>
  <si>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</si>
  <si>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</si>
  <si>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</si>
  <si>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</si>
  <si>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</si>
  <si>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</si>
  <si>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</si>
  <si>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</si>
  <si>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</si>
  <si>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</si>
  <si>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</si>
  <si>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</si>
  <si>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</si>
  <si>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</si>
  <si>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</si>
  <si>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</si>
  <si>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</si>
  <si>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</si>
  <si>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</si>
  <si>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</si>
  <si>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</si>
  <si>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</si>
  <si>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</si>
  <si>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</si>
  <si>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</si>
  <si>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</si>
  <si>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</si>
  <si>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</si>
  <si>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</si>
  <si>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</si>
  <si>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</si>
  <si>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</si>
  <si>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</si>
  <si>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</si>
  <si>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</si>
  <si>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</si>
  <si>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</si>
  <si>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</si>
  <si>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</si>
  <si>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</si>
  <si>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</si>
  <si>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</si>
  <si>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</si>
  <si>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</si>
  <si>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</si>
  <si>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</si>
  <si>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</si>
  <si>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</si>
  <si>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</si>
  <si>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</si>
  <si>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</si>
  <si>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</si>
  <si>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</si>
  <si>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</si>
  <si>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</si>
  <si>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</si>
  <si>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</si>
  <si>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</si>
  <si>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</si>
  <si>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</si>
  <si>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</si>
  <si>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</si>
  <si>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</si>
  <si>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</si>
  <si>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</si>
  <si>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</si>
  <si>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</si>
  <si>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</si>
  <si>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</si>
  <si>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</si>
  <si>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</si>
  <si>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</si>
  <si>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</si>
  <si>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</si>
  <si>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</si>
  <si>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</si>
  <si>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</si>
  <si>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</si>
  <si>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</si>
  <si>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</si>
  <si>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</si>
  <si>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</si>
  <si>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</si>
  <si>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</si>
  <si>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</si>
  <si>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</si>
  <si>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</si>
  <si>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</si>
  <si>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</si>
  <si>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</si>
  <si>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</si>
  <si>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</si>
  <si>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</si>
  <si>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</si>
  <si>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</si>
  <si>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</si>
  <si>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</si>
  <si>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</si>
  <si>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</si>
  <si>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</si>
  <si>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</si>
  <si>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</si>
  <si>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</si>
  <si>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</si>
  <si>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</si>
  <si>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</si>
  <si>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</si>
  <si>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</si>
  <si>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</si>
  <si>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</si>
  <si>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</si>
  <si>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</si>
  <si>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</si>
  <si>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</si>
  <si>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</si>
  <si>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</si>
  <si>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</si>
  <si>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</si>
  <si>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</si>
  <si>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</si>
  <si>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</si>
  <si>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</si>
  <si>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</si>
  <si>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</si>
  <si>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</si>
  <si>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</si>
  <si>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</si>
  <si>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</si>
  <si>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</si>
  <si>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</si>
  <si>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</si>
  <si>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</si>
  <si>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</si>
  <si>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</si>
  <si>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</si>
  <si>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</si>
  <si>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</si>
  <si>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</si>
  <si>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</si>
  <si>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</si>
  <si>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</si>
  <si>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</si>
  <si>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</si>
  <si>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</si>
  <si>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</si>
  <si>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</si>
  <si>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</si>
  <si>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</si>
  <si>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</si>
  <si>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</si>
  <si>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</si>
  <si>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</si>
  <si>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</si>
  <si>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</si>
  <si>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</si>
  <si>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</si>
  <si>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</si>
  <si>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</si>
  <si>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</si>
  <si>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</si>
  <si>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</si>
  <si>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</si>
  <si>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</si>
  <si>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</si>
  <si>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</si>
  <si>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</si>
  <si>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</si>
  <si>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</si>
  <si>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</si>
  <si>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</si>
  <si>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</si>
  <si>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</si>
  <si>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</si>
  <si>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</si>
  <si>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</si>
  <si>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</si>
  <si>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</si>
  <si>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</si>
  <si>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</si>
  <si>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</si>
  <si>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</si>
  <si>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</si>
  <si>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</si>
  <si>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</si>
  <si>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</si>
  <si>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</si>
  <si>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</si>
  <si>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</si>
  <si>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</si>
  <si>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</si>
  <si>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</si>
  <si>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</si>
  <si>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</si>
  <si>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</si>
  <si>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</si>
  <si>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</si>
  <si>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</si>
  <si>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</si>
  <si>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</si>
  <si>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</si>
  <si>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</si>
  <si>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</si>
  <si>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</si>
  <si>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</si>
  <si>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</si>
  <si>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</si>
  <si>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</si>
  <si>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</si>
  <si>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</si>
  <si>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</si>
  <si>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</si>
  <si>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</si>
  <si>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</si>
  <si>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</si>
  <si>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</si>
  <si>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</si>
  <si>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</si>
  <si>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</si>
  <si>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</si>
  <si>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</si>
  <si>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</si>
  <si>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</si>
  <si>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</si>
  <si>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</si>
  <si>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</si>
  <si>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</si>
  <si>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</si>
  <si>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</si>
  <si>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</si>
  <si>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</si>
  <si>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</si>
  <si>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</si>
  <si>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</si>
  <si>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</si>
  <si>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</si>
  <si>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</si>
  <si>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</si>
  <si>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</si>
  <si>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</si>
  <si>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</si>
  <si>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</si>
  <si>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</si>
  <si>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</si>
  <si>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</si>
  <si>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</si>
  <si>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</si>
  <si>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</si>
  <si>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</si>
  <si>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</si>
  <si>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</si>
  <si>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</si>
  <si>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</si>
  <si>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</si>
  <si>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</si>
  <si>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</si>
  <si>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</si>
  <si>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</si>
  <si>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</si>
  <si>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</si>
  <si>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</si>
  <si>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</si>
  <si>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</si>
  <si>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</si>
  <si>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</si>
  <si>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</si>
  <si>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</si>
  <si>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</si>
  <si>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</si>
  <si>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</si>
  <si>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</si>
  <si>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</si>
  <si>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</si>
  <si>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</si>
  <si>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</si>
  <si>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</si>
  <si>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</si>
  <si>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</si>
  <si>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</si>
  <si>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</si>
  <si>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</si>
  <si>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</si>
  <si>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</si>
  <si>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</si>
  <si>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</si>
  <si>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</si>
  <si>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</si>
  <si>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</si>
  <si>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</si>
  <si>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</si>
  <si>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</si>
  <si>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</si>
  <si>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</si>
  <si>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</si>
  <si>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</si>
  <si>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</si>
  <si>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</si>
  <si>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</si>
  <si>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</si>
  <si>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</si>
  <si>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</si>
  <si>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</si>
  <si>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</si>
  <si>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</si>
  <si>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</si>
  <si>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</si>
  <si>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</si>
  <si>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</si>
  <si>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</si>
  <si>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</si>
  <si>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</si>
  <si>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</si>
  <si>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</si>
  <si>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</si>
  <si>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</si>
  <si>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</si>
  <si>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</si>
  <si>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</si>
  <si>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</si>
  <si>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</si>
  <si>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</si>
  <si>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</si>
  <si>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</si>
  <si>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</si>
  <si>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</si>
  <si>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</si>
  <si>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</si>
  <si>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</si>
  <si>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</si>
  <si>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</si>
  <si>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</si>
  <si>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</si>
  <si>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</si>
  <si>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</si>
  <si>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</si>
  <si>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</si>
  <si>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</si>
  <si>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</si>
  <si>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</si>
  <si>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</si>
  <si>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</si>
  <si>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</si>
  <si>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</si>
  <si>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</si>
  <si>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</si>
  <si>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</si>
  <si>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</si>
  <si>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</si>
  <si>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</si>
  <si>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</si>
  <si>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</si>
  <si>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</si>
  <si>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</si>
  <si>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</si>
  <si>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</si>
  <si>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</si>
  <si>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</si>
  <si>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</si>
  <si>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</si>
  <si>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</si>
  <si>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</si>
  <si>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</si>
  <si>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</si>
  <si>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</si>
  <si>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</si>
  <si>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</si>
  <si>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</si>
  <si>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</si>
  <si>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</si>
  <si>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</si>
  <si>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</si>
  <si>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</si>
  <si>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</si>
  <si>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</si>
  <si>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</si>
  <si>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</si>
  <si>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</si>
  <si>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</si>
  <si>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</si>
  <si>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</si>
  <si>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</si>
  <si>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</si>
  <si>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</si>
  <si>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</si>
  <si>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</si>
  <si>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</si>
  <si>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</si>
  <si>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</si>
  <si>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</si>
  <si>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</si>
  <si>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</si>
  <si>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</si>
  <si>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</si>
  <si>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</si>
  <si>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</si>
  <si>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</si>
  <si>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</si>
  <si>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</si>
  <si>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</si>
  <si>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</si>
  <si>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</si>
  <si>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</si>
  <si>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</si>
  <si>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</si>
  <si>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</si>
  <si>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</si>
  <si>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</si>
  <si>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</si>
  <si>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</si>
  <si>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</si>
  <si>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</si>
  <si>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</si>
  <si>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</si>
  <si>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</si>
  <si>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</si>
  <si>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</si>
  <si>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</si>
  <si>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</si>
  <si>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</si>
  <si>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</si>
  <si>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</si>
  <si>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</si>
  <si>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</si>
  <si>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</si>
  <si>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</si>
  <si>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</si>
  <si>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</si>
  <si>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</si>
  <si>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</si>
  <si>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</si>
  <si>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</si>
  <si>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</si>
  <si>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</si>
  <si>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</si>
  <si>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</si>
  <si>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</si>
  <si>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</si>
  <si>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</si>
  <si>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</si>
  <si>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</si>
  <si>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</si>
  <si>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</si>
  <si>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</si>
  <si>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</si>
  <si>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</si>
  <si>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</si>
  <si>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</si>
  <si>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</si>
  <si>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</si>
  <si>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</si>
  <si>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</si>
  <si>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</si>
  <si>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</si>
  <si>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</si>
  <si>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</si>
  <si>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</si>
  <si>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</si>
  <si>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</si>
  <si>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</si>
  <si>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</si>
  <si>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</si>
  <si>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</si>
  <si>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</si>
  <si>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</si>
  <si>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</si>
  <si>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</si>
  <si>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</si>
  <si>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</si>
  <si>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</si>
  <si>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</si>
  <si>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</si>
  <si>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</si>
  <si>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</si>
  <si>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</si>
  <si>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</si>
  <si>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</si>
  <si>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</si>
  <si>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</si>
  <si>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</si>
  <si>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</si>
  <si>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</si>
  <si>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</si>
  <si>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</si>
  <si>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</si>
  <si>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</si>
  <si>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</si>
  <si>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</si>
  <si>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</si>
  <si>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</si>
  <si>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</si>
  <si>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</si>
  <si>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</si>
  <si>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</si>
  <si>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</si>
  <si>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</si>
  <si>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</si>
  <si>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</si>
  <si>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</si>
  <si>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</si>
  <si>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</si>
  <si>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</si>
  <si>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</si>
  <si>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</si>
  <si>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</si>
  <si>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</si>
  <si>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</si>
  <si>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</si>
  <si>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</si>
  <si>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</si>
  <si>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</si>
  <si>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</si>
  <si>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</si>
  <si>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</si>
  <si>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</si>
  <si>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</si>
  <si>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</si>
  <si>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</si>
  <si>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</si>
  <si>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</si>
  <si>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</si>
  <si>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</si>
  <si>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</si>
  <si>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</si>
  <si>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</si>
  <si>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</si>
  <si>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</si>
  <si>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</si>
  <si>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</si>
  <si>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</si>
  <si>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</si>
  <si>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</si>
  <si>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</si>
  <si>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</si>
  <si>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</si>
  <si>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</si>
  <si>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</si>
  <si>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</si>
  <si>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</si>
  <si>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</si>
  <si>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</si>
  <si>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</si>
  <si>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</si>
  <si>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</si>
  <si>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</si>
  <si>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</si>
  <si>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</si>
  <si>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</si>
  <si>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</si>
  <si>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</si>
  <si>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</si>
  <si>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</si>
  <si>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</si>
  <si>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</si>
  <si>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</si>
  <si>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</si>
  <si>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</si>
  <si>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</si>
  <si>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</si>
  <si>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</si>
  <si>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</si>
  <si>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</si>
  <si>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</si>
  <si>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</si>
  <si>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</si>
  <si>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</si>
  <si>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</si>
  <si>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</si>
  <si>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</si>
  <si>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</si>
  <si>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</si>
  <si>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</si>
  <si>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</si>
  <si>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</si>
  <si>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</si>
  <si>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</si>
  <si>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</si>
  <si>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</si>
  <si>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</si>
  <si>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</si>
  <si>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</si>
  <si>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</si>
  <si>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</si>
  <si>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</si>
  <si>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</si>
  <si>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</si>
  <si>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</si>
  <si>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</si>
  <si>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</si>
  <si>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</si>
  <si>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</si>
  <si>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</si>
  <si>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</si>
  <si>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</si>
  <si>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</si>
  <si>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</si>
  <si>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</si>
  <si>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</si>
  <si>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</si>
  <si>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</si>
  <si>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</si>
  <si>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</si>
  <si>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</si>
  <si>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</si>
  <si>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</si>
  <si>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</si>
  <si>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</si>
  <si>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</si>
  <si>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</si>
  <si>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</si>
  <si>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</si>
  <si>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</si>
  <si>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</si>
  <si>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</si>
  <si>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</si>
  <si>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</si>
  <si>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</si>
  <si>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</si>
  <si>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</si>
  <si>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</si>
  <si>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</si>
  <si>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</si>
  <si>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</si>
  <si>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</si>
  <si>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</si>
  <si>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</si>
  <si>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</si>
  <si>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</si>
  <si>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</si>
  <si>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</si>
  <si>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</si>
  <si>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</si>
  <si>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</si>
  <si>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</si>
  <si>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</si>
  <si>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</si>
  <si>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</si>
  <si>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</si>
  <si>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</si>
  <si>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</si>
  <si>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</si>
  <si>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</si>
  <si>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</si>
  <si>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</si>
  <si>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</si>
  <si>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</si>
  <si>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</si>
  <si>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</si>
  <si>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</si>
  <si>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</si>
  <si>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</si>
  <si>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</si>
  <si>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</si>
  <si>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</si>
  <si>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</si>
  <si>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</si>
  <si>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</si>
  <si>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</si>
  <si>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</si>
  <si>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</si>
  <si>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</si>
  <si>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</si>
  <si>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</si>
  <si>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</si>
  <si>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</si>
  <si>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</si>
  <si>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</si>
  <si>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</si>
  <si>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</si>
  <si>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</si>
  <si>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</si>
  <si>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</si>
  <si>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</si>
  <si>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</si>
  <si>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</si>
  <si>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</si>
  <si>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</si>
  <si>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</si>
  <si>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</si>
  <si>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</si>
  <si>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</si>
  <si>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</si>
  <si>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</si>
  <si>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</si>
  <si>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</si>
  <si>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</si>
  <si>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</si>
  <si>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</si>
  <si>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</si>
  <si>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</si>
  <si>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</si>
  <si>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</si>
  <si>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</si>
  <si>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</si>
  <si>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</si>
  <si>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</si>
  <si>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</si>
  <si>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</si>
  <si>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</si>
  <si>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</si>
  <si>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</si>
  <si>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</si>
  <si>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</si>
  <si>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</si>
  <si>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</si>
  <si>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</si>
  <si>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</si>
  <si>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</si>
  <si>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</si>
  <si>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</si>
  <si>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</si>
  <si>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</si>
  <si>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</si>
  <si>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</si>
  <si>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</si>
  <si>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</si>
  <si>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</si>
  <si>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</si>
  <si>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</si>
  <si>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</si>
  <si>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</si>
  <si>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</si>
  <si>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</si>
  <si>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</si>
  <si>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</si>
  <si>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</si>
  <si>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</si>
  <si>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</si>
  <si>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</si>
  <si>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</si>
  <si>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</si>
  <si>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</si>
  <si>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</si>
  <si>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</si>
  <si>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</si>
  <si>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</si>
  <si>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</si>
  <si>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</si>
  <si>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</si>
  <si>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</si>
  <si>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</si>
  <si>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</si>
  <si>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</si>
  <si>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</si>
  <si>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</si>
  <si>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</si>
  <si>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</si>
  <si>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</si>
  <si>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</si>
  <si>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</si>
  <si>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</si>
  <si>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</si>
  <si>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</si>
  <si>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</si>
  <si>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</si>
  <si>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</si>
  <si>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</si>
  <si>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</si>
  <si>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</si>
  <si>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</si>
  <si>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</si>
  <si>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</si>
  <si>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</si>
  <si>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</si>
  <si>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</si>
  <si>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</si>
  <si>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</si>
  <si>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</si>
  <si>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</si>
  <si>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</si>
  <si>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</si>
  <si>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</si>
  <si>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</si>
  <si>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</si>
  <si>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</si>
  <si>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</si>
  <si>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</si>
  <si>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</si>
  <si>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</si>
  <si>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</si>
  <si>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</si>
  <si>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</si>
  <si>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</si>
  <si>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</si>
  <si>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</si>
  <si>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</si>
  <si>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</si>
  <si>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</si>
  <si>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</si>
  <si>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</si>
  <si>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</si>
  <si>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</si>
  <si>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</si>
  <si>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</si>
  <si>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</si>
  <si>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</si>
  <si>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</si>
  <si>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</si>
  <si>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</si>
  <si>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</si>
  <si>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</si>
  <si>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</si>
  <si>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</si>
  <si>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</si>
  <si>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</si>
  <si>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</si>
  <si>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</si>
  <si>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</si>
  <si>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</si>
  <si>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</si>
  <si>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</si>
  <si>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</si>
  <si>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</si>
  <si>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</si>
  <si>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</si>
  <si>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</si>
  <si>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</si>
  <si>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</si>
  <si>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</si>
  <si>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</si>
  <si>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</si>
  <si>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</si>
  <si>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</si>
  <si>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</si>
  <si>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</si>
  <si>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</si>
  <si>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</si>
  <si>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</si>
  <si>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</si>
  <si>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</si>
  <si>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</si>
  <si>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</si>
  <si>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</si>
  <si>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</si>
  <si>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</si>
  <si>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</si>
  <si>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</si>
  <si>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</si>
  <si>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</si>
  <si>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</si>
  <si>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</si>
  <si>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</si>
  <si>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</si>
  <si>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</si>
  <si>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</si>
  <si>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</si>
  <si>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</si>
  <si>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</si>
  <si>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</si>
  <si>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</si>
  <si>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</si>
  <si>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</si>
  <si>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</si>
  <si>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</si>
  <si>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</si>
  <si>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</si>
  <si>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</si>
  <si>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</si>
  <si>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</si>
  <si>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</si>
  <si>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</si>
  <si>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</si>
  <si>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</si>
  <si>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</si>
  <si>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</si>
  <si>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</si>
  <si>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</si>
  <si>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</si>
  <si>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</si>
  <si>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</si>
  <si>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</si>
  <si>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</si>
  <si>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</si>
  <si>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</si>
  <si>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</si>
  <si>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</si>
  <si>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</si>
  <si>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</si>
  <si>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</si>
  <si>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</si>
  <si>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</si>
  <si>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</si>
  <si>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</si>
  <si>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</si>
  <si>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</si>
  <si>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</si>
  <si>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</si>
  <si>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</si>
  <si>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</si>
  <si>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</si>
  <si>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</si>
  <si>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</si>
  <si>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</si>
  <si>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</si>
  <si>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</si>
  <si>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</si>
  <si>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</si>
  <si>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</si>
  <si>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</si>
  <si>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</si>
  <si>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</si>
  <si>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</si>
  <si>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</si>
  <si>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</si>
  <si>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</si>
  <si>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</si>
  <si>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</si>
  <si>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</si>
  <si>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</si>
  <si>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</si>
  <si>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</si>
  <si>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</si>
  <si>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</si>
  <si>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</si>
  <si>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</si>
  <si>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</si>
  <si>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</si>
  <si>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</si>
  <si>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</si>
  <si>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</si>
  <si>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</si>
  <si>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</si>
  <si>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</si>
  <si>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</si>
  <si>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</si>
  <si>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</si>
  <si>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</si>
  <si>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</si>
  <si>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</si>
  <si>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</si>
  <si>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</si>
  <si>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</si>
  <si>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</si>
  <si>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</si>
  <si>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</si>
  <si>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</si>
  <si>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</si>
  <si>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</si>
  <si>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</si>
  <si>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</si>
  <si>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</si>
  <si>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</si>
  <si>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</si>
  <si>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</si>
  <si>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</si>
  <si>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</si>
  <si>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</si>
  <si>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</si>
  <si>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</si>
  <si>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</si>
  <si>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</si>
  <si>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</si>
  <si>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</si>
  <si>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</si>
  <si>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</si>
  <si>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</si>
  <si>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</si>
  <si>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</si>
  <si>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</si>
  <si>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</si>
  <si>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</si>
  <si>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</si>
  <si>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</si>
  <si>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</si>
  <si>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</si>
  <si>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</si>
  <si>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</si>
  <si>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</si>
  <si>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</si>
  <si>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</si>
  <si>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</si>
  <si>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</si>
  <si>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</si>
  <si>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</si>
  <si>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</si>
  <si>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</si>
  <si>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</si>
  <si>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</si>
  <si>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</si>
  <si>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</si>
  <si>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</si>
  <si>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</si>
  <si>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</si>
  <si>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</si>
  <si>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</si>
  <si>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</si>
  <si>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</si>
  <si>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</si>
  <si>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</si>
  <si>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</si>
  <si>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</si>
  <si>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</si>
  <si>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</si>
  <si>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</si>
  <si>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</si>
  <si>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</si>
  <si>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</si>
  <si>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</si>
  <si>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</si>
  <si>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</si>
  <si>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</si>
  <si>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</si>
  <si>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</si>
  <si>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</si>
  <si>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</si>
  <si>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</si>
  <si>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</si>
  <si>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</si>
  <si>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</si>
  <si>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</si>
  <si>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</si>
  <si>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</si>
  <si>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</si>
  <si>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</si>
  <si>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</si>
  <si>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</si>
  <si>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</si>
  <si>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</si>
  <si>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</si>
  <si>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</si>
  <si>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</si>
  <si>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</si>
  <si>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</si>
  <si>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</si>
  <si>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</si>
  <si>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</si>
  <si>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</si>
  <si>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</si>
  <si>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</si>
  <si>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</si>
  <si>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</si>
  <si>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</si>
  <si>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</si>
  <si>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</si>
  <si>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</si>
  <si>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</si>
  <si>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</si>
  <si>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</si>
  <si>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</si>
  <si>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</si>
  <si>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</si>
  <si>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</si>
  <si>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</si>
  <si>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</si>
  <si>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</si>
  <si>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</si>
  <si>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</si>
  <si>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</si>
  <si>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</si>
  <si>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</si>
  <si>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</si>
  <si>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</si>
  <si>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</si>
  <si>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</si>
  <si>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</si>
  <si>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</si>
  <si>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</si>
  <si>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</si>
  <si>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</si>
  <si>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</si>
  <si>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</si>
  <si>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</si>
  <si>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</si>
  <si>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</si>
  <si>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</si>
  <si>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</si>
  <si>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</si>
  <si>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</si>
  <si>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</si>
  <si>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</si>
  <si>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</si>
  <si>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</si>
  <si>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</si>
  <si>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</si>
  <si>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</si>
  <si>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</si>
  <si>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</si>
  <si>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</si>
  <si>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</si>
  <si>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</si>
  <si>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</si>
  <si>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</si>
  <si>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</si>
  <si>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</si>
  <si>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</si>
  <si>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</si>
  <si>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</si>
  <si>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</si>
  <si>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</si>
  <si>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</si>
  <si>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</si>
  <si>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</si>
  <si>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</si>
  <si>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</si>
  <si>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</si>
  <si>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</si>
  <si>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</si>
  <si>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</si>
  <si>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</si>
  <si>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</si>
  <si>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</si>
  <si>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</si>
  <si>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</si>
  <si>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</si>
  <si>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</si>
  <si>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</si>
  <si>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</si>
  <si>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</si>
  <si>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</si>
  <si>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</si>
  <si>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</si>
  <si>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</si>
  <si>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</si>
  <si>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</si>
  <si>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</si>
  <si>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</si>
  <si>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</si>
  <si>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</si>
  <si>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</si>
  <si>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</si>
  <si>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</si>
  <si>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</si>
  <si>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</si>
  <si>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</si>
  <si>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</si>
  <si>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</si>
  <si>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</si>
  <si>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</si>
  <si>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</si>
  <si>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</si>
  <si>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</si>
  <si>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</si>
  <si>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</si>
  <si>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</si>
  <si>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</si>
  <si>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</si>
  <si>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</si>
  <si>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</si>
  <si>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</si>
  <si>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</si>
  <si>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</si>
  <si>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</si>
  <si>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</si>
  <si>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</si>
  <si>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</si>
  <si>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</si>
  <si>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</si>
  <si>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</si>
  <si>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</si>
  <si>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</si>
  <si>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</si>
  <si>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</si>
  <si>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</si>
  <si>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</si>
  <si>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</si>
  <si>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</si>
  <si>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</si>
  <si>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</si>
  <si>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</si>
  <si>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</si>
  <si>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</si>
  <si>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</si>
  <si>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</si>
  <si>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</si>
  <si>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</si>
  <si>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</si>
  <si>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</si>
  <si>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</si>
  <si>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</si>
  <si>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</si>
  <si>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</si>
  <si>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</si>
  <si>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</si>
  <si>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</si>
  <si>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</si>
  <si>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</si>
  <si>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</si>
  <si>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</si>
  <si>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</si>
  <si>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</si>
  <si>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</si>
  <si>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</si>
  <si>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</si>
  <si>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</si>
  <si>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</si>
  <si>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</si>
  <si>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</si>
  <si>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</si>
  <si>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</si>
  <si>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</si>
  <si>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</si>
  <si>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</si>
  <si>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</si>
  <si>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</si>
  <si>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</si>
  <si>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</si>
  <si>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</si>
  <si>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</si>
  <si>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</si>
  <si>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</si>
  <si>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</si>
  <si>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</si>
  <si>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</si>
  <si>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</si>
  <si>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</si>
  <si>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</si>
  <si>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</si>
  <si>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</si>
  <si>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</si>
  <si>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</si>
  <si>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</si>
  <si>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</si>
  <si>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</si>
  <si>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</si>
  <si>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</si>
  <si>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</si>
  <si>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</si>
  <si>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</si>
  <si>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</si>
  <si>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</si>
  <si>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</si>
  <si>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</si>
  <si>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</si>
  <si>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</si>
  <si>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</si>
  <si>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</si>
  <si>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</si>
  <si>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</si>
  <si>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</si>
  <si>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</si>
  <si>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</si>
  <si>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</si>
  <si>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</si>
  <si>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</si>
  <si>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</si>
  <si>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</si>
  <si>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</si>
  <si>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</si>
  <si>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</si>
  <si>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</si>
  <si>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</si>
  <si>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</si>
  <si>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</si>
  <si>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</si>
  <si>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</si>
  <si>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</si>
  <si>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</si>
  <si>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</si>
  <si>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</si>
  <si>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</si>
  <si>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</si>
  <si>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</si>
  <si>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</si>
  <si>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</si>
  <si>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</si>
  <si>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</si>
  <si>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</si>
  <si>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</si>
  <si>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</si>
  <si>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</si>
  <si>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</si>
  <si>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</si>
  <si>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</si>
  <si>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</si>
  <si>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</si>
  <si>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</si>
  <si>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</si>
  <si>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</si>
  <si>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</si>
  <si>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</si>
  <si>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</si>
  <si>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</si>
  <si>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</si>
  <si>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</si>
  <si>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</si>
  <si>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</si>
  <si>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</si>
  <si>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</si>
  <si>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</si>
  <si>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</si>
  <si>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</si>
  <si>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</si>
  <si>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</si>
  <si>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</si>
  <si>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</si>
  <si>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</si>
  <si>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</si>
  <si>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</si>
  <si>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</si>
  <si>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</si>
  <si>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</si>
  <si>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</si>
  <si>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</si>
  <si>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</si>
  <si>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</si>
  <si>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</si>
  <si>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</si>
  <si>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</si>
  <si>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</si>
  <si>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</si>
  <si>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</si>
  <si>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</si>
  <si>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</si>
  <si>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</si>
  <si>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</si>
  <si>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</si>
  <si>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</si>
  <si>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</si>
  <si>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</si>
  <si>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</si>
  <si>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</si>
  <si>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</si>
  <si>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</si>
  <si>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</si>
  <si>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</si>
  <si>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</si>
  <si>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</si>
  <si>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</si>
  <si>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</si>
  <si>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</si>
  <si>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</si>
  <si>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</si>
  <si>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</si>
  <si>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</si>
  <si>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</si>
  <si>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</si>
  <si>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</si>
  <si>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</si>
  <si>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</si>
  <si>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</si>
  <si>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</si>
  <si>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</si>
  <si>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</si>
  <si>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</si>
  <si>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</si>
  <si>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</si>
  <si>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</si>
  <si>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</si>
  <si>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</si>
  <si>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</si>
  <si>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</si>
  <si>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</si>
  <si>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</si>
  <si>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</si>
  <si>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</si>
  <si>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</si>
  <si>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</si>
  <si>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</si>
  <si>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</si>
  <si>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</si>
  <si>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</si>
  <si>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</si>
  <si>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</si>
  <si>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</si>
  <si>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</si>
  <si>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</si>
  <si>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</si>
  <si>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</si>
  <si>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</si>
  <si>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</si>
  <si>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</si>
  <si>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</si>
  <si>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</si>
  <si>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</si>
  <si>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</si>
  <si>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</si>
  <si>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</si>
  <si>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</si>
  <si>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</si>
  <si>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</si>
  <si>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</si>
  <si>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</si>
  <si>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</si>
  <si>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</si>
  <si>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</si>
  <si>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</si>
  <si>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</si>
  <si>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</si>
  <si>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</si>
  <si>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</si>
  <si>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</si>
  <si>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</si>
  <si>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</si>
  <si>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</si>
  <si>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</si>
  <si>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</si>
  <si>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</si>
  <si>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</si>
  <si>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</si>
  <si>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</si>
  <si>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</si>
  <si>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</si>
  <si>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</si>
  <si>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</si>
  <si>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</si>
  <si>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</si>
  <si>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</si>
  <si>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</si>
  <si>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</si>
  <si>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</si>
  <si>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</si>
  <si>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</si>
  <si>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</si>
  <si>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</si>
  <si>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</si>
  <si>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</si>
  <si>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</si>
  <si>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</si>
  <si>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</si>
  <si>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</si>
  <si>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</si>
  <si>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</si>
  <si>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</si>
  <si>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</si>
  <si>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</si>
  <si>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</si>
  <si>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</si>
  <si>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</si>
  <si>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</si>
  <si>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</si>
  <si>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</si>
  <si>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</si>
  <si>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</si>
  <si>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</si>
  <si>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</si>
  <si>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</si>
  <si>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</si>
  <si>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</si>
  <si>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</si>
  <si>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</si>
  <si>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</si>
  <si>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</si>
  <si>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</si>
  <si>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</si>
  <si>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</si>
  <si>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</si>
  <si>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</si>
  <si>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</si>
  <si>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</si>
  <si>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</si>
  <si>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</si>
  <si>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</si>
  <si>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</si>
  <si>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</si>
  <si>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</si>
  <si>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</si>
  <si>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</si>
  <si>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</si>
  <si>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</si>
  <si>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</si>
  <si>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</si>
  <si>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</si>
  <si>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</si>
  <si>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</si>
  <si>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</si>
  <si>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</si>
  <si>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</si>
  <si>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</si>
  <si>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</si>
  <si>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</si>
  <si>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</si>
  <si>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</si>
  <si>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</si>
  <si>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</si>
  <si>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</si>
  <si>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</si>
  <si>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</si>
  <si>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</si>
  <si>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</si>
  <si>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</si>
  <si>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</si>
  <si>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</si>
  <si>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</si>
  <si>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</si>
  <si>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</si>
  <si>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</si>
  <si>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</si>
  <si>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</si>
  <si>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</si>
  <si>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</si>
  <si>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</si>
  <si>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</si>
  <si>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</si>
  <si>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</si>
  <si>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</si>
  <si>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</si>
  <si>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</si>
  <si>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</si>
  <si>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</si>
  <si>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</si>
  <si>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</si>
  <si>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</si>
  <si>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</si>
  <si>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</si>
  <si>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</si>
  <si>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</si>
  <si>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</si>
  <si>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</si>
  <si>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</si>
  <si>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</si>
  <si>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</si>
  <si>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</si>
  <si>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</si>
  <si>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</si>
  <si>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</si>
  <si>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</si>
  <si>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</si>
  <si>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</si>
  <si>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</si>
  <si>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</si>
  <si>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</si>
  <si>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</si>
  <si>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</si>
  <si>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</si>
  <si>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</si>
  <si>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</si>
  <si>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</si>
  <si>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</si>
  <si>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</si>
  <si>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</si>
  <si>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</si>
  <si>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</si>
  <si>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</si>
  <si>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</si>
  <si>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</si>
  <si>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</si>
  <si>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</si>
  <si>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</si>
  <si>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</si>
  <si>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</si>
  <si>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</si>
  <si>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</si>
  <si>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</si>
  <si>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</si>
  <si>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</si>
  <si>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</si>
  <si>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</si>
  <si>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</si>
  <si>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</si>
  <si>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</si>
  <si>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</si>
  <si>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</si>
  <si>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</si>
  <si>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</si>
  <si>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</si>
  <si>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</si>
  <si>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</si>
  <si>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</si>
  <si>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</si>
  <si>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</si>
  <si>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</si>
  <si>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</si>
  <si>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</si>
  <si>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</si>
  <si>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</si>
  <si>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</si>
  <si>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</si>
  <si>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</si>
  <si>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</si>
  <si>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</si>
  <si>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</si>
  <si>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</si>
  <si>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</si>
  <si>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</si>
  <si>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</si>
  <si>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</si>
  <si>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</si>
  <si>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</si>
  <si>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</si>
  <si>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</si>
  <si>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</si>
  <si>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</si>
  <si>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</si>
  <si>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</si>
  <si>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</si>
  <si>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</si>
  <si>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</si>
  <si>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</si>
  <si>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</si>
  <si>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</si>
  <si>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</si>
  <si>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</si>
  <si>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</si>
  <si>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</si>
  <si>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</si>
  <si>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</si>
  <si>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</si>
  <si>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</si>
  <si>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</si>
  <si>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</si>
  <si>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</si>
  <si>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</si>
  <si>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</si>
  <si>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</si>
  <si>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</si>
  <si>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</si>
  <si>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</si>
  <si>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</si>
  <si>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</si>
  <si>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</si>
  <si>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</si>
  <si>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</si>
  <si>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</si>
  <si>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</si>
  <si>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</si>
  <si>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</si>
  <si>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</si>
  <si>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</si>
  <si>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</si>
  <si>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</si>
  <si>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</si>
  <si>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</si>
  <si>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</si>
  <si>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</si>
  <si>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</si>
  <si>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</si>
  <si>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</si>
  <si>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</si>
  <si>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</si>
  <si>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</si>
  <si>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</si>
  <si>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</si>
  <si>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</si>
  <si>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</si>
  <si>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</si>
  <si>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</si>
  <si>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</si>
  <si>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</si>
  <si>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</si>
  <si>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</si>
  <si>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</si>
  <si>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</si>
  <si>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</si>
  <si>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</si>
  <si>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</si>
  <si>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</si>
  <si>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</si>
  <si>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</si>
  <si>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</si>
  <si>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</si>
  <si>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</si>
  <si>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</si>
  <si>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</si>
  <si>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</si>
  <si>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</si>
  <si>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</si>
  <si>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</si>
  <si>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</si>
  <si>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</si>
  <si>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</si>
  <si>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</si>
  <si>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</si>
  <si>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</si>
  <si>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</si>
  <si>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</si>
  <si>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</si>
  <si>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</si>
  <si>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</si>
  <si>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</si>
  <si>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</si>
  <si>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</si>
  <si>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</si>
  <si>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</si>
  <si>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</si>
  <si>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</si>
  <si>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</si>
  <si>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</si>
  <si>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</si>
  <si>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</si>
  <si>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</si>
  <si>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</si>
  <si>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</si>
  <si>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</si>
  <si>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</si>
  <si>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</si>
  <si>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</si>
  <si>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</si>
  <si>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</si>
  <si>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</si>
  <si>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</si>
  <si>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</si>
  <si>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</si>
  <si>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</si>
  <si>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</si>
  <si>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</si>
  <si>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</si>
  <si>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</si>
  <si>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</si>
  <si>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</si>
  <si>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</si>
  <si>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</si>
  <si>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</si>
  <si>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</si>
  <si>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</si>
  <si>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</si>
  <si>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</si>
  <si>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</si>
  <si>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</si>
  <si>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</si>
  <si>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</si>
  <si>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</si>
  <si>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</si>
  <si>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</si>
  <si>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</si>
  <si>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</si>
  <si>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</si>
  <si>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</si>
  <si>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</si>
  <si>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</si>
  <si>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</si>
  <si>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</si>
  <si>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</si>
  <si>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</si>
  <si>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</si>
  <si>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</si>
  <si>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</si>
  <si>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</si>
  <si>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</si>
  <si>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</si>
  <si>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</si>
  <si>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</si>
  <si>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</si>
  <si>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</si>
  <si>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</si>
  <si>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</si>
  <si>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</si>
  <si>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</si>
  <si>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</si>
  <si>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</si>
  <si>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</si>
  <si>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</si>
  <si>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</si>
  <si>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</si>
  <si>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</si>
  <si>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</si>
  <si>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</si>
  <si>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</si>
  <si>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</si>
  <si>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</si>
  <si>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</si>
  <si>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</si>
  <si>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</si>
  <si>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</si>
  <si>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</si>
  <si>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</si>
  <si>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</si>
  <si>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</si>
  <si>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</si>
  <si>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</si>
  <si>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</si>
  <si>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</si>
  <si>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</si>
  <si>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</si>
  <si>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</si>
  <si>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</si>
  <si>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</si>
  <si>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</si>
  <si>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</si>
  <si>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</si>
  <si>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</si>
  <si>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</si>
  <si>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</si>
  <si>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</si>
  <si>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</si>
  <si>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</si>
  <si>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</si>
  <si>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</si>
  <si>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</si>
  <si>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</si>
  <si>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</si>
  <si>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</si>
  <si>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</si>
  <si>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</si>
  <si>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</si>
  <si>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</si>
  <si>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</si>
  <si>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</si>
  <si>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</si>
  <si>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</si>
  <si>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</si>
  <si>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</si>
  <si>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</si>
  <si>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</si>
  <si>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</si>
  <si>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</si>
  <si>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</si>
  <si>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</si>
  <si>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</si>
  <si>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</si>
  <si>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</si>
  <si>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</si>
  <si>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</si>
  <si>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</si>
  <si>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</si>
  <si>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</si>
  <si>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</si>
  <si>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</si>
  <si>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</si>
  <si>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</si>
  <si>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</si>
  <si>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</si>
  <si>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</si>
  <si>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</si>
  <si>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</si>
  <si>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</si>
  <si>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</si>
  <si>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</si>
  <si>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</si>
  <si>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</si>
  <si>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</si>
  <si>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</si>
  <si>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</si>
  <si>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</si>
  <si>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</si>
  <si>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</si>
  <si>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</si>
  <si>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</si>
  <si>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</si>
  <si>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</si>
  <si>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</si>
  <si>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</si>
  <si>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</si>
  <si>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</si>
  <si>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</si>
  <si>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</si>
  <si>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</si>
  <si>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</si>
  <si>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</si>
  <si>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</si>
  <si>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</si>
  <si>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</si>
  <si>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</si>
  <si>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</si>
  <si>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</si>
  <si>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</si>
  <si>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</si>
  <si>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</si>
  <si>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</si>
  <si>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</si>
  <si>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</si>
  <si>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</si>
  <si>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</si>
  <si>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</si>
  <si>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</si>
  <si>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</si>
  <si>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</si>
  <si>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</si>
  <si>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</si>
  <si>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</si>
  <si>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</si>
  <si>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</si>
  <si>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</si>
  <si>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</si>
  <si>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</si>
  <si>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</si>
  <si>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</si>
  <si>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</si>
  <si>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</si>
  <si>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</si>
  <si>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</si>
  <si>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</si>
  <si>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</si>
  <si>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</si>
  <si>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</si>
  <si>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</si>
  <si>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</si>
  <si>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</si>
  <si>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</si>
  <si>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</si>
  <si>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</si>
  <si>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</si>
  <si>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</si>
  <si>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</si>
  <si>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</si>
  <si>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</si>
  <si>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</si>
  <si>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</si>
  <si>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</si>
  <si>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</si>
  <si>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</si>
  <si>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</si>
  <si>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</si>
  <si>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</si>
  <si>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</si>
  <si>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</si>
  <si>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</si>
  <si>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</si>
  <si>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</si>
  <si>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</si>
  <si>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</si>
  <si>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</si>
  <si>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</si>
  <si>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</si>
  <si>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</si>
  <si>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</si>
  <si>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</si>
  <si>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</si>
  <si>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</si>
  <si>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</si>
  <si>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</si>
  <si>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</si>
  <si>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</si>
  <si>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</si>
  <si>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</si>
  <si>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</si>
  <si>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</si>
  <si>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</si>
  <si>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</si>
  <si>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</si>
  <si>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</si>
  <si>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</si>
  <si>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</si>
  <si>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</si>
  <si>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</si>
  <si>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</si>
  <si>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</si>
  <si>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</si>
  <si>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</si>
  <si>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</si>
  <si>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</si>
  <si>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</si>
  <si>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</si>
  <si>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</si>
  <si>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</si>
  <si>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</si>
  <si>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</si>
  <si>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</si>
  <si>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</si>
  <si>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</si>
  <si>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</si>
  <si>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</si>
  <si>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</si>
  <si>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</si>
  <si>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</si>
  <si>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</si>
  <si>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</si>
  <si>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</si>
  <si>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</si>
  <si>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</si>
  <si>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</si>
  <si>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</si>
  <si>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</si>
  <si>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</si>
  <si>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</si>
  <si>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</si>
  <si>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</si>
  <si>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</si>
  <si>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</si>
  <si>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</si>
  <si>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</si>
  <si>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</si>
  <si>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</si>
  <si>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</si>
  <si>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</si>
  <si>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</si>
  <si>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</si>
  <si>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</si>
  <si>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</si>
  <si>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</si>
  <si>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</si>
  <si>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</si>
  <si>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</si>
  <si>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</si>
  <si>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</si>
  <si>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</si>
  <si>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</si>
  <si>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</si>
  <si>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</si>
  <si>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</si>
  <si>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</si>
  <si>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</si>
  <si>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</si>
  <si>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</si>
  <si>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</si>
  <si>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</si>
  <si>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</si>
  <si>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</si>
  <si>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</si>
  <si>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</si>
  <si>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</si>
  <si>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</si>
  <si>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</si>
  <si>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</si>
  <si>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</si>
  <si>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</si>
  <si>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</si>
  <si>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</si>
  <si>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</si>
  <si>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</si>
  <si>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</si>
  <si>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</si>
  <si>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</si>
  <si>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</si>
  <si>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</si>
  <si>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</si>
  <si>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</si>
  <si>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</si>
  <si>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</si>
  <si>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</si>
  <si>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</si>
  <si>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</si>
  <si>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</si>
  <si>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</si>
  <si>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</si>
  <si>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</si>
  <si>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</si>
  <si>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</si>
  <si>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</si>
  <si>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</si>
  <si>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</si>
  <si>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</si>
  <si>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</si>
  <si>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</si>
  <si>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</si>
  <si>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</si>
  <si>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</si>
  <si>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</si>
  <si>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</si>
  <si>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</si>
  <si>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</si>
  <si>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</si>
  <si>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</si>
  <si>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</si>
  <si>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</si>
  <si>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</si>
  <si>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</si>
  <si>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</si>
  <si>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</si>
  <si>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</si>
  <si>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</si>
  <si>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</si>
  <si>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</si>
  <si>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</si>
  <si>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</si>
  <si>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</si>
  <si>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</si>
  <si>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</si>
  <si>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</si>
  <si>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</si>
  <si>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</si>
  <si>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</si>
  <si>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</si>
  <si>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</si>
  <si>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</si>
  <si>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</si>
  <si>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</si>
  <si>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</si>
  <si>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</si>
  <si>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</si>
  <si>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</si>
  <si>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</si>
  <si>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</si>
  <si>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</si>
  <si>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</si>
  <si>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</si>
  <si>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</si>
  <si>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</si>
  <si>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</si>
  <si>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</si>
  <si>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</si>
  <si>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</si>
  <si>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</si>
  <si>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</si>
  <si>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</si>
  <si>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</si>
  <si>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</si>
  <si>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</si>
  <si>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</si>
  <si>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</si>
  <si>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</si>
  <si>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</si>
  <si>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</si>
  <si>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</si>
  <si>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</si>
  <si>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</si>
  <si>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</si>
  <si>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</si>
  <si>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</si>
  <si>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</si>
  <si>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</si>
  <si>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</si>
  <si>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</si>
  <si>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</si>
  <si>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</si>
  <si>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</si>
  <si>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</si>
  <si>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</si>
  <si>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</si>
  <si>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</si>
  <si>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</si>
  <si>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</si>
  <si>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</si>
  <si>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</si>
  <si>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</si>
  <si>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</si>
  <si>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</si>
  <si>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</si>
  <si>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</si>
  <si>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</si>
  <si>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</si>
  <si>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</si>
  <si>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</si>
  <si>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</si>
  <si>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</si>
  <si>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</si>
  <si>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</si>
  <si>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</si>
  <si>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</si>
  <si>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</si>
  <si>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</si>
  <si>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</si>
  <si>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</si>
  <si>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</si>
  <si>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</si>
  <si>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</si>
  <si>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</si>
  <si>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</si>
  <si>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</si>
  <si>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</si>
  <si>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</si>
  <si>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</si>
  <si>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</si>
  <si>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</si>
  <si>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</si>
  <si>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</si>
  <si>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</si>
  <si>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</si>
  <si>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</si>
  <si>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</si>
  <si>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</si>
  <si>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</si>
  <si>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</si>
  <si>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</si>
  <si>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</si>
  <si>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</si>
  <si>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</si>
  <si>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</si>
  <si>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</si>
  <si>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</si>
  <si>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</si>
  <si>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</si>
  <si>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</si>
  <si>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</si>
  <si>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</si>
  <si>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</si>
  <si>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</si>
  <si>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</si>
  <si>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</si>
  <si>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</si>
  <si>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</si>
  <si>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</si>
  <si>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</si>
  <si>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</si>
  <si>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</si>
  <si>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</si>
  <si>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</si>
  <si>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</si>
  <si>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</si>
  <si>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</si>
  <si>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</si>
  <si>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</si>
  <si>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</si>
  <si>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</si>
  <si>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</si>
  <si>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</si>
  <si>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</si>
  <si>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</si>
  <si>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</si>
  <si>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</si>
  <si>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</si>
  <si>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</si>
  <si>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</si>
  <si>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</si>
  <si>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</si>
  <si>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</si>
  <si>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</si>
  <si>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</si>
  <si>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</si>
  <si>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</si>
  <si>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</si>
  <si>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</si>
  <si>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</si>
  <si>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</si>
  <si>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</si>
  <si>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</si>
  <si>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</si>
  <si>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</si>
  <si>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</si>
  <si>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</si>
  <si>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</si>
  <si>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</si>
  <si>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</si>
  <si>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</si>
  <si>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</si>
  <si>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</si>
  <si>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</si>
  <si>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</si>
  <si>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</si>
  <si>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</si>
  <si>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</si>
  <si>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</si>
  <si>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</si>
  <si>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</si>
  <si>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</si>
  <si>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</si>
  <si>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</si>
  <si>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</si>
  <si>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</si>
  <si>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</si>
  <si>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</si>
  <si>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</si>
  <si>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</si>
  <si>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</si>
  <si>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</si>
  <si>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</si>
  <si>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</si>
  <si>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</si>
  <si>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</si>
  <si>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</si>
  <si>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</si>
  <si>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</si>
  <si>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</si>
  <si>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</si>
  <si>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</si>
  <si>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</si>
  <si>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</si>
  <si>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</si>
  <si>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</si>
  <si>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</si>
  <si>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</si>
  <si>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</si>
  <si>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</si>
  <si>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</si>
  <si>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</si>
  <si>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</si>
  <si>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</si>
  <si>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</si>
  <si>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</si>
  <si>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</si>
  <si>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</si>
  <si>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</si>
  <si>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</si>
  <si>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</si>
  <si>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</si>
  <si>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</si>
  <si>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</si>
  <si>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</si>
  <si>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</si>
  <si>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</si>
  <si>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</si>
  <si>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</si>
  <si>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</si>
  <si>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</si>
  <si>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</si>
  <si>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</si>
  <si>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</si>
  <si>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</si>
  <si>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</si>
  <si>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</si>
  <si>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</si>
  <si>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</si>
  <si>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</si>
  <si>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</si>
  <si>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</si>
  <si>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</si>
  <si>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</si>
  <si>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</si>
  <si>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</si>
  <si>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</si>
  <si>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</si>
  <si>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</si>
  <si>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</si>
  <si>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</si>
  <si>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</si>
  <si>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</si>
  <si>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</si>
  <si>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</si>
  <si>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</si>
  <si>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</si>
  <si>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</si>
  <si>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</si>
  <si>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</si>
  <si>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</si>
  <si>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</si>
  <si>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</si>
  <si>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</si>
  <si>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</si>
  <si>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</si>
  <si>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</si>
  <si>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</si>
  <si>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</si>
  <si>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</si>
  <si>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</si>
  <si>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</si>
  <si>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</si>
  <si>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</si>
  <si>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</si>
  <si>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</si>
  <si>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</si>
  <si>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</si>
  <si>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</si>
  <si>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</si>
  <si>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</si>
  <si>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</si>
  <si>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</si>
  <si>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</si>
  <si>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</si>
  <si>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</si>
  <si>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</si>
  <si>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</si>
  <si>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</si>
  <si>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</si>
  <si>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</si>
  <si>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</si>
  <si>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</si>
  <si>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</si>
  <si>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</si>
  <si>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</si>
  <si>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</si>
  <si>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</si>
  <si>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</si>
  <si>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</si>
  <si>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</si>
  <si>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</si>
  <si>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</si>
  <si>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</si>
  <si>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</si>
  <si>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</si>
  <si>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</si>
  <si>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</si>
  <si>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</si>
  <si>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</si>
  <si>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</si>
  <si>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</si>
  <si>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</si>
  <si>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</si>
  <si>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</si>
  <si>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</si>
  <si>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</si>
  <si>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</si>
  <si>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</si>
  <si>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</si>
  <si>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</si>
  <si>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</si>
  <si>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</si>
  <si>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</si>
  <si>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</si>
  <si>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</si>
  <si>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</si>
  <si>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</si>
  <si>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</si>
  <si>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</si>
  <si>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</si>
  <si>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</si>
  <si>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</si>
  <si>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</si>
  <si>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</si>
  <si>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</si>
  <si>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</si>
  <si>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</si>
  <si>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</si>
  <si>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</si>
  <si>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</si>
  <si>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</si>
  <si>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</si>
  <si>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</si>
  <si>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</si>
  <si>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</si>
  <si>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</si>
  <si>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</si>
  <si>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</si>
  <si>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</si>
  <si>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</si>
  <si>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</si>
  <si>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</si>
  <si>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</si>
  <si>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</si>
  <si>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</si>
  <si>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</si>
  <si>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</si>
  <si>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</si>
  <si>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</si>
  <si>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</si>
  <si>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</si>
  <si>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</si>
  <si>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</si>
  <si>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</si>
  <si>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</si>
  <si>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</si>
  <si>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</si>
  <si>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</si>
  <si>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</si>
  <si>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</si>
  <si>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</si>
  <si>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</si>
  <si>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</si>
  <si>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</si>
  <si>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</si>
  <si>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</si>
  <si>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</si>
  <si>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</si>
  <si>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</si>
  <si>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</si>
  <si>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</si>
  <si>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</si>
  <si>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</si>
  <si>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</si>
  <si>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</si>
  <si>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</si>
  <si>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</si>
  <si>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</si>
  <si>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</si>
  <si>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</si>
  <si>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</si>
  <si>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</si>
  <si>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</si>
  <si>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</si>
  <si>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</si>
  <si>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</si>
  <si>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</si>
  <si>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</si>
  <si>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</si>
  <si>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</si>
  <si>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</si>
  <si>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</si>
  <si>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</si>
  <si>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</si>
  <si>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</si>
  <si>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</si>
  <si>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</si>
  <si>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</si>
  <si>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</si>
  <si>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</si>
  <si>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</si>
  <si>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</si>
  <si>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</si>
  <si>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</si>
  <si>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</si>
  <si>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</si>
  <si>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</si>
  <si>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</si>
  <si>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</si>
  <si>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</si>
  <si>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</si>
  <si>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</si>
  <si>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</si>
  <si>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</si>
  <si>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</si>
  <si>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</si>
  <si>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</si>
  <si>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</si>
  <si>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</si>
  <si>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</si>
  <si>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</si>
  <si>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</si>
  <si>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</si>
  <si>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</si>
  <si>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</si>
  <si>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</si>
  <si>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</si>
  <si>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</si>
  <si>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</si>
  <si>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</si>
  <si>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</si>
  <si>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</si>
  <si>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</si>
  <si>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</si>
  <si>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</si>
  <si>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</si>
  <si>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</si>
  <si>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</si>
  <si>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</si>
  <si>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</si>
  <si>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</si>
  <si>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</si>
  <si>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</si>
  <si>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</si>
  <si>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</si>
  <si>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</si>
  <si>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</si>
  <si>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</si>
  <si>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</si>
  <si>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</si>
  <si>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</si>
  <si>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</si>
  <si>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</si>
  <si>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</si>
  <si>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</si>
  <si>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</si>
  <si>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</si>
  <si>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</si>
  <si>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</si>
  <si>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</si>
  <si>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</si>
  <si>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</si>
  <si>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</si>
  <si>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</si>
  <si>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</si>
  <si>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</si>
  <si>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</si>
  <si>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</si>
  <si>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</si>
  <si>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</si>
  <si>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</si>
  <si>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</si>
  <si>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</si>
  <si>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</si>
  <si>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</si>
  <si>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</si>
  <si>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</si>
  <si>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</si>
  <si>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</si>
  <si>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</si>
  <si>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</si>
  <si>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</si>
  <si>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</si>
  <si>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</si>
  <si>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</si>
  <si>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</si>
  <si>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</si>
  <si>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</si>
  <si>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</si>
  <si>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</si>
  <si>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</si>
  <si>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</si>
  <si>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</si>
  <si>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</si>
  <si>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</si>
  <si>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</si>
  <si>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</si>
  <si>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</si>
  <si>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</si>
  <si>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</si>
  <si>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</si>
  <si>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</si>
  <si>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</si>
  <si>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</si>
  <si>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</si>
  <si>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</si>
  <si>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</si>
  <si>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</si>
  <si>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</si>
  <si>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</si>
  <si>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</si>
  <si>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</si>
  <si>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</si>
  <si>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</si>
  <si>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</si>
  <si>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</si>
  <si>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</si>
  <si>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</si>
  <si>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</si>
  <si>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</si>
  <si>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</si>
  <si>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</si>
  <si>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</si>
  <si>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</si>
  <si>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</si>
  <si>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</si>
  <si>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</si>
  <si>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</si>
  <si>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</si>
  <si>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</si>
  <si>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</si>
  <si>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</si>
  <si>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</si>
  <si>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</si>
  <si>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</si>
  <si>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</si>
  <si>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</si>
  <si>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</si>
  <si>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</si>
  <si>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</si>
  <si>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</si>
  <si>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</si>
  <si>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</si>
  <si>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</si>
  <si>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</si>
  <si>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</si>
  <si>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</si>
  <si>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</si>
  <si>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</si>
  <si>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</si>
  <si>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</si>
  <si>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</si>
  <si>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</si>
  <si>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</si>
  <si>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</si>
  <si>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</si>
  <si>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</si>
  <si>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</si>
  <si>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</si>
  <si>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</si>
  <si>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</si>
  <si>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</si>
  <si>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</si>
  <si>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</si>
  <si>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</si>
  <si>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</si>
  <si>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</si>
  <si>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</si>
  <si>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</si>
  <si>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</si>
  <si>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</si>
  <si>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</si>
  <si>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</si>
  <si>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</si>
  <si>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</si>
  <si>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</si>
  <si>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</si>
  <si>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</si>
  <si>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</si>
  <si>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</si>
  <si>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</si>
  <si>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</si>
  <si>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</si>
  <si>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</si>
  <si>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</si>
  <si>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</si>
  <si>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</si>
  <si>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</si>
  <si>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</si>
  <si>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</si>
  <si>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</si>
  <si>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</si>
  <si>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</si>
  <si>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</si>
  <si>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</si>
  <si>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</si>
  <si>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</si>
  <si>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</si>
  <si>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</si>
  <si>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</si>
  <si>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</si>
  <si>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</si>
  <si>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</si>
  <si>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</si>
  <si>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</si>
  <si>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</si>
  <si>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</si>
  <si>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</si>
  <si>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</si>
  <si>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</si>
  <si>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</si>
  <si>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</si>
  <si>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</si>
  <si>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</si>
  <si>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</si>
  <si>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</si>
  <si>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</si>
  <si>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</si>
  <si>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</si>
  <si>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</si>
  <si>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</si>
  <si>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</si>
  <si>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</si>
  <si>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</si>
  <si>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</si>
  <si>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</si>
  <si>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</si>
  <si>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</si>
  <si>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</si>
  <si>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</si>
  <si>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</si>
  <si>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</si>
  <si>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</si>
  <si>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</si>
  <si>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</si>
  <si>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</si>
  <si>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</si>
  <si>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</si>
  <si>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</si>
  <si>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</si>
  <si>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</si>
  <si>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</si>
  <si>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</si>
  <si>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</si>
  <si>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</si>
  <si>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</si>
  <si>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</si>
  <si>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</si>
  <si>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</si>
  <si>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</si>
  <si>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</si>
  <si>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</si>
  <si>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</si>
  <si>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</si>
  <si>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</si>
  <si>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</si>
  <si>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</si>
  <si>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</si>
  <si>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</si>
  <si>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</si>
  <si>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</si>
  <si>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</si>
  <si>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</si>
  <si>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</si>
  <si>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</si>
  <si>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</si>
  <si>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</si>
  <si>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</si>
  <si>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</si>
  <si>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</si>
  <si>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</si>
  <si>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</si>
  <si>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</si>
  <si>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</si>
  <si>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</si>
  <si>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</si>
  <si>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</si>
  <si>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</si>
  <si>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</si>
  <si>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</si>
  <si>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</si>
  <si>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</si>
  <si>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</si>
  <si>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</si>
  <si>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</si>
  <si>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</si>
  <si>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</si>
  <si>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</si>
  <si>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</si>
  <si>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</si>
  <si>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</si>
  <si>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</si>
  <si>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</si>
  <si>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</si>
  <si>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</si>
  <si>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</si>
  <si>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</si>
  <si>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</si>
  <si>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</si>
  <si>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</si>
  <si>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</si>
  <si>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</si>
  <si>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</si>
  <si>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</si>
  <si>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</si>
  <si>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</si>
  <si>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</si>
  <si>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</si>
  <si>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</si>
  <si>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</si>
  <si>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</si>
  <si>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</si>
  <si>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</si>
  <si>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</si>
  <si>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</si>
  <si>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</si>
  <si>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</si>
  <si>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</si>
  <si>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</si>
  <si>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</si>
  <si>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</si>
  <si>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</si>
  <si>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</si>
  <si>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</si>
  <si>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</si>
  <si>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</si>
  <si>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</si>
  <si>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</si>
  <si>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</si>
  <si>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</si>
  <si>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</si>
  <si>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</si>
  <si>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</si>
  <si>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</si>
  <si>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</si>
  <si>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</si>
  <si>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</si>
  <si>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</si>
  <si>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</si>
  <si>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</si>
  <si>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</si>
  <si>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</si>
  <si>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</si>
  <si>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</si>
  <si>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</si>
  <si>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</si>
  <si>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</si>
  <si>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</si>
  <si>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</si>
  <si>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</si>
  <si>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</si>
  <si>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</si>
  <si>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</si>
  <si>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</si>
  <si>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</si>
  <si>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</si>
  <si>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</si>
  <si>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</si>
  <si>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</si>
  <si>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</si>
  <si>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</si>
  <si>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</si>
  <si>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</si>
  <si>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</si>
  <si>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</si>
  <si>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</si>
  <si>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</si>
  <si>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</si>
  <si>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</si>
  <si>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</si>
  <si>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</si>
  <si>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</si>
  <si>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</si>
  <si>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</si>
  <si>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</si>
  <si>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</si>
  <si>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</si>
  <si>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</si>
  <si>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</si>
  <si>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</si>
  <si>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</si>
  <si>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</si>
  <si>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</si>
  <si>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</si>
  <si>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</si>
  <si>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</si>
  <si>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</si>
  <si>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</si>
  <si>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</si>
  <si>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</si>
  <si>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</si>
  <si>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</si>
  <si>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</si>
  <si>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</si>
  <si>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</si>
  <si>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</si>
  <si>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</si>
  <si>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</si>
  <si>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</si>
  <si>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</si>
  <si>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</si>
  <si>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</si>
  <si>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</si>
  <si>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</si>
  <si>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</si>
  <si>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</si>
  <si>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</si>
  <si>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</si>
  <si>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</si>
  <si>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</si>
  <si>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</si>
  <si>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</si>
  <si>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</si>
  <si>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</si>
  <si>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</si>
  <si>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</si>
  <si>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</si>
  <si>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</si>
  <si>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</si>
  <si>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</si>
  <si>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</si>
  <si>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</si>
  <si>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</si>
  <si>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</si>
  <si>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</si>
  <si>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</si>
  <si>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</si>
  <si>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</si>
  <si>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</si>
  <si>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</si>
  <si>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</si>
  <si>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</si>
  <si>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</si>
  <si>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</si>
  <si>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</si>
  <si>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</si>
  <si>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</si>
  <si>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</si>
  <si>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</si>
  <si>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</si>
  <si>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</si>
  <si>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</si>
  <si>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</si>
  <si>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</si>
  <si>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</si>
  <si>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</si>
  <si>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</si>
  <si>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</si>
  <si>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</si>
  <si>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</si>
  <si>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</si>
  <si>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</si>
  <si>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</si>
  <si>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</si>
  <si>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</si>
  <si>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</si>
  <si>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</si>
  <si>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</si>
  <si>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</si>
  <si>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</si>
  <si>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</si>
  <si>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</si>
  <si>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</si>
  <si>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</si>
  <si>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</si>
  <si>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</si>
  <si>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</si>
  <si>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</si>
  <si>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</si>
  <si>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</si>
  <si>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</si>
  <si>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</si>
  <si>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</si>
  <si>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</si>
  <si>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</si>
  <si>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</si>
  <si>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</si>
  <si>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</si>
  <si>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</si>
  <si>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</si>
  <si>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</si>
  <si>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</si>
  <si>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</si>
  <si>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</si>
  <si>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</si>
  <si>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</si>
  <si>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</si>
  <si>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</si>
  <si>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</si>
  <si>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</si>
  <si>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</si>
  <si>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</si>
  <si>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</si>
  <si>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</si>
  <si>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</si>
  <si>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</si>
  <si>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</si>
  <si>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</si>
  <si>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</si>
  <si>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</si>
  <si>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</si>
  <si>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</si>
  <si>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</si>
  <si>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</si>
  <si>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</si>
  <si>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</si>
  <si>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</si>
  <si>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</si>
  <si>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</si>
  <si>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</si>
  <si>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</si>
  <si>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</si>
  <si>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</si>
  <si>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</si>
  <si>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</si>
  <si>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</si>
  <si>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</si>
  <si>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</si>
  <si>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</si>
  <si>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</si>
  <si>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</si>
  <si>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</si>
  <si>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</si>
  <si>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</si>
  <si>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</si>
  <si>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</si>
  <si>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</si>
  <si>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</si>
  <si>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</si>
  <si>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</si>
  <si>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</si>
  <si>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</si>
  <si>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</si>
  <si>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</si>
  <si>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</si>
  <si>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</si>
  <si>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</si>
  <si>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</si>
  <si>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</si>
  <si>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</si>
  <si>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</si>
  <si>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</si>
  <si>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</si>
  <si>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</si>
  <si>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</si>
  <si>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</si>
  <si>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</si>
  <si>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</si>
  <si>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</si>
  <si>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</si>
  <si>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</si>
  <si>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</si>
  <si>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</si>
  <si>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</si>
  <si>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</si>
  <si>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</si>
  <si>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</si>
  <si>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</si>
  <si>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</si>
  <si>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</si>
  <si>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</si>
  <si>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</si>
  <si>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</si>
  <si>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</si>
  <si>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</si>
  <si>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</si>
  <si>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</si>
  <si>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</si>
  <si>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</si>
  <si>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</si>
  <si>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</si>
  <si>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</si>
  <si>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</si>
  <si>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</si>
  <si>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</si>
  <si>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</si>
  <si>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</si>
  <si>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</si>
  <si>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</si>
  <si>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</si>
  <si>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</si>
  <si>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</si>
  <si>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</si>
  <si>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</si>
  <si>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</si>
  <si>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</si>
  <si>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</si>
  <si>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</si>
  <si>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</si>
  <si>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</si>
  <si>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</si>
  <si>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</si>
  <si>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</si>
  <si>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</si>
  <si>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</si>
  <si>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</si>
  <si>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</si>
  <si>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</si>
  <si>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</si>
  <si>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</si>
  <si>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</si>
  <si>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</si>
  <si>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</si>
  <si>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</si>
  <si>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</si>
  <si>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</si>
  <si>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</si>
  <si>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</si>
  <si>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</si>
  <si>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</si>
  <si>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</si>
  <si>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</si>
  <si>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</si>
  <si>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</si>
  <si>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</si>
  <si>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</si>
  <si>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</si>
  <si>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</si>
  <si>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</si>
  <si>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</si>
  <si>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</si>
  <si>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</si>
  <si>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</si>
  <si>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</si>
  <si>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</si>
  <si>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</si>
  <si>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</si>
  <si>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</si>
  <si>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</si>
  <si>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</si>
  <si>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</si>
  <si>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</si>
  <si>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</si>
  <si>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</si>
  <si>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</si>
  <si>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</si>
  <si>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</si>
  <si>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</si>
  <si>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</si>
  <si>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</si>
  <si>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</si>
  <si>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</si>
  <si>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</si>
  <si>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</si>
  <si>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</si>
  <si>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</si>
  <si>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</si>
  <si>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</si>
  <si>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</si>
  <si>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</si>
  <si>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</si>
  <si>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</si>
  <si>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</si>
  <si>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</si>
  <si>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</si>
  <si>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</si>
  <si>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</si>
  <si>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</si>
  <si>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</si>
  <si>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</si>
  <si>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</si>
  <si>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</si>
  <si>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</si>
  <si>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</si>
  <si>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</si>
  <si>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</si>
  <si>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</si>
  <si>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</si>
  <si>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</si>
  <si>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</si>
  <si>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</si>
  <si>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</si>
  <si>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</si>
  <si>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</si>
  <si>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</si>
  <si>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</si>
  <si>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</si>
  <si>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</si>
  <si>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</si>
  <si>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</si>
  <si>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</si>
  <si>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</si>
  <si>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</si>
  <si>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</si>
  <si>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</si>
  <si>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</si>
  <si>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</si>
  <si>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</si>
  <si>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</si>
  <si>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</si>
  <si>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</si>
  <si>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</si>
  <si>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</si>
  <si>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</si>
  <si>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</si>
  <si>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</si>
  <si>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</si>
  <si>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</si>
  <si>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</si>
  <si>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</si>
  <si>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</si>
  <si>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</si>
  <si>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</si>
  <si>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</si>
  <si>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</si>
  <si>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</si>
  <si>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</si>
  <si>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</si>
  <si>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</si>
  <si>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</si>
  <si>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</si>
  <si>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</si>
  <si>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</si>
  <si>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</si>
  <si>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</si>
  <si>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</si>
  <si>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</si>
  <si>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</si>
  <si>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</si>
  <si>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</si>
  <si>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</si>
  <si>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</si>
  <si>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</si>
  <si>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</si>
  <si>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</si>
  <si>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</si>
  <si>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</si>
  <si>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</si>
  <si>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</si>
  <si>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</si>
  <si>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</si>
  <si>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</si>
  <si>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</si>
  <si>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</si>
  <si>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</si>
  <si>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</si>
  <si>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</si>
  <si>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</si>
  <si>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</si>
  <si>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</si>
  <si>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</si>
  <si>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</si>
  <si>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</si>
  <si>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</si>
  <si>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</si>
  <si>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</si>
  <si>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</si>
  <si>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</si>
  <si>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</si>
  <si>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</si>
  <si>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</si>
  <si>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</si>
  <si>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</si>
  <si>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</si>
  <si>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</si>
  <si>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</si>
  <si>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</si>
  <si>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</si>
  <si>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</si>
  <si>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</si>
  <si>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</si>
  <si>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</si>
  <si>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</si>
  <si>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</si>
  <si>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</si>
  <si>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</si>
  <si>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</si>
  <si>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</si>
  <si>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</si>
  <si>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</si>
  <si>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</si>
  <si>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</si>
  <si>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</si>
  <si>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</si>
  <si>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</si>
  <si>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</si>
  <si>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</si>
  <si>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</si>
  <si>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</si>
  <si>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</si>
  <si>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</si>
  <si>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</si>
  <si>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</si>
  <si>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</si>
  <si>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</si>
  <si>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</si>
  <si>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</si>
  <si>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</si>
  <si>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</si>
  <si>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</si>
  <si>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</si>
  <si>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</si>
  <si>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</si>
  <si>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</si>
  <si>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</si>
  <si>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</si>
  <si>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</si>
  <si>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</si>
  <si>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</si>
  <si>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</si>
  <si>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</si>
  <si>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</si>
  <si>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</si>
  <si>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</si>
  <si>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</si>
  <si>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</si>
  <si>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</si>
  <si>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</si>
  <si>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</si>
  <si>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</si>
  <si>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</si>
  <si>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</si>
  <si>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</si>
  <si>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</si>
  <si>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</si>
  <si>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</si>
  <si>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</si>
  <si>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</si>
  <si>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</si>
  <si>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</si>
  <si>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</si>
  <si>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</si>
  <si>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</si>
  <si>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</si>
  <si>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</si>
  <si>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</si>
  <si>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</si>
  <si>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</si>
  <si>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</si>
  <si>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</si>
  <si>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</si>
  <si>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</si>
  <si>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</si>
  <si>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</si>
  <si>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</si>
  <si>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</si>
  <si>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</si>
  <si>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</si>
  <si>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</si>
  <si>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</si>
  <si>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</si>
  <si>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</si>
  <si>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</si>
  <si>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</si>
  <si>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</si>
  <si>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</si>
  <si>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</si>
  <si>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</si>
  <si>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</si>
  <si>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</si>
  <si>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</si>
  <si>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</si>
  <si>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</si>
  <si>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</si>
  <si>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</si>
  <si>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</si>
  <si>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</si>
  <si>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</si>
  <si>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</si>
  <si>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</si>
  <si>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</si>
  <si>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</si>
  <si>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</si>
  <si>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</si>
  <si>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</si>
  <si>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</si>
  <si>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</si>
  <si>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</si>
  <si>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</si>
  <si>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</si>
  <si>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</si>
  <si>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</si>
  <si>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</si>
  <si>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</si>
  <si>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</si>
  <si>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</si>
  <si>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</si>
  <si>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</si>
  <si>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</si>
  <si>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</si>
  <si>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</si>
  <si>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</si>
  <si>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</si>
  <si>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</si>
  <si>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</si>
  <si>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</si>
  <si>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</si>
  <si>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</si>
  <si>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</si>
  <si>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</si>
  <si>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</si>
  <si>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</si>
  <si>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</si>
  <si>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</si>
  <si>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</si>
  <si>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</si>
  <si>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</si>
  <si>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</si>
  <si>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</si>
  <si>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</si>
  <si>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</si>
  <si>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</si>
  <si>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</si>
  <si>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</si>
  <si>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</si>
  <si>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</si>
  <si>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</si>
  <si>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</si>
  <si>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</si>
  <si>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</si>
  <si>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</si>
  <si>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</si>
  <si>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</si>
  <si>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</si>
  <si>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</si>
  <si>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</si>
  <si>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</si>
  <si>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</si>
  <si>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</si>
  <si>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</si>
  <si>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</si>
  <si>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</si>
  <si>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</si>
  <si>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</si>
  <si>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</si>
  <si>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</si>
  <si>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</si>
  <si>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</si>
  <si>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</si>
  <si>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</si>
  <si>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</si>
  <si>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</si>
  <si>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</si>
  <si>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</si>
  <si>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</si>
  <si>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</si>
  <si>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</si>
  <si>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</si>
  <si>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</si>
  <si>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</si>
  <si>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</si>
  <si>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</si>
  <si>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</si>
  <si>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</si>
  <si>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</si>
  <si>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</si>
  <si>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</si>
  <si>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</si>
  <si>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</si>
  <si>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</si>
  <si>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</si>
  <si>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</si>
  <si>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</si>
  <si>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</si>
  <si>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</si>
  <si>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</si>
  <si>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</si>
  <si>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</si>
  <si>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</si>
  <si>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</si>
  <si>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</si>
  <si>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</si>
  <si>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</si>
  <si>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</si>
  <si>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</si>
  <si>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</si>
  <si>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</si>
  <si>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</si>
  <si>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</si>
  <si>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</si>
  <si>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</si>
  <si>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</si>
  <si>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</si>
  <si>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</si>
  <si>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</si>
  <si>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</si>
  <si>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</si>
  <si>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</si>
  <si>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</si>
  <si>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</si>
  <si>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</si>
  <si>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</si>
  <si>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</si>
  <si>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</si>
  <si>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</si>
  <si>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</si>
  <si>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</si>
  <si>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</si>
  <si>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</si>
  <si>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</si>
  <si>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</si>
  <si>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</si>
  <si>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</si>
  <si>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</si>
  <si>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</si>
  <si>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</si>
  <si>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</si>
  <si>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</si>
  <si>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</si>
  <si>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</si>
  <si>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</si>
  <si>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</si>
  <si>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</si>
  <si>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</si>
  <si>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</si>
  <si>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</si>
  <si>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</si>
  <si>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</si>
  <si>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</si>
  <si>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</si>
  <si>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</si>
  <si>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</si>
  <si>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</si>
  <si>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</si>
  <si>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</si>
  <si>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</si>
  <si>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</si>
  <si>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</si>
  <si>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</si>
  <si>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</si>
  <si>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</si>
  <si>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</si>
  <si>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</si>
  <si>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</si>
  <si>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</si>
  <si>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</si>
  <si>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</si>
  <si>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</si>
  <si>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</si>
  <si>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</si>
  <si>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</si>
  <si>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</si>
  <si>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</si>
  <si>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</si>
  <si>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</si>
  <si>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</si>
  <si>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</si>
  <si>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</si>
  <si>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</si>
  <si>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</si>
  <si>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</si>
  <si>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</si>
  <si>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</si>
  <si>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</si>
  <si>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</si>
  <si>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</si>
  <si>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</si>
  <si>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</si>
  <si>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</si>
  <si>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</si>
  <si>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</si>
  <si>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</si>
  <si>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</si>
  <si>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</si>
  <si>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</si>
  <si>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</si>
  <si>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</si>
  <si>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</si>
  <si>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</si>
  <si>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</si>
  <si>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</si>
  <si>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</si>
  <si>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</si>
  <si>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</si>
  <si>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</si>
  <si>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</si>
  <si>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</si>
  <si>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</si>
  <si>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</si>
  <si>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</si>
  <si>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</si>
  <si>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</si>
  <si>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</si>
  <si>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</si>
  <si>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</si>
  <si>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</si>
  <si>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</si>
  <si>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</si>
  <si>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</si>
  <si>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</si>
  <si>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</si>
  <si>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</si>
  <si>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</si>
  <si>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</si>
  <si>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</si>
  <si>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</si>
  <si>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</si>
  <si>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</si>
  <si>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</si>
  <si>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</si>
  <si>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</si>
  <si>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</si>
  <si>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</si>
  <si>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</si>
  <si>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</si>
  <si>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</si>
  <si>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</si>
  <si>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</si>
  <si>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</si>
  <si>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</si>
  <si>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</si>
  <si>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</si>
  <si>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</si>
  <si>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</si>
  <si>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</si>
  <si>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</si>
  <si>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</si>
  <si>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</si>
  <si>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</si>
  <si>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</si>
  <si>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</si>
  <si>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</si>
  <si>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</si>
  <si>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</si>
  <si>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</si>
  <si>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</si>
  <si>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</si>
  <si>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</si>
  <si>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</si>
  <si>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</si>
  <si>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</si>
  <si>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</si>
  <si>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</si>
  <si>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</si>
  <si>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</si>
  <si>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</si>
  <si>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</si>
  <si>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</si>
  <si>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</si>
  <si>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</si>
  <si>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</si>
  <si>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</si>
  <si>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</si>
  <si>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</si>
  <si>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</si>
  <si>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</si>
  <si>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</si>
  <si>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</si>
  <si>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</si>
  <si>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</si>
  <si>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</si>
  <si>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</si>
  <si>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</si>
  <si>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</si>
  <si>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</si>
  <si>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</si>
  <si>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</si>
  <si>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</si>
  <si>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</si>
  <si>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</si>
  <si>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</si>
  <si>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</si>
  <si>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</si>
  <si>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</si>
  <si>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</si>
  <si>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</si>
  <si>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</si>
  <si>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</si>
  <si>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</si>
  <si>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</si>
  <si>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</si>
  <si>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</si>
  <si>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</si>
  <si>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</si>
  <si>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</si>
  <si>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</si>
  <si>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</si>
  <si>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</si>
  <si>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</si>
  <si>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</si>
  <si>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</si>
  <si>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</si>
  <si>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</si>
  <si>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</si>
  <si>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</si>
  <si>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</si>
  <si>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</si>
  <si>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</si>
  <si>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</si>
  <si>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</si>
  <si>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</si>
  <si>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</si>
  <si>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</si>
  <si>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</si>
  <si>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</si>
  <si>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</si>
  <si>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</si>
  <si>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</si>
  <si>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</si>
  <si>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</si>
  <si>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</si>
  <si>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</si>
  <si>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</si>
  <si>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</si>
  <si>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</si>
  <si>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</si>
  <si>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</si>
  <si>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</si>
  <si>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</si>
  <si>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</si>
  <si>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</si>
  <si>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</si>
  <si>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</si>
  <si>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</si>
  <si>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</si>
  <si>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</si>
  <si>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</si>
  <si>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</si>
  <si>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</si>
  <si>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</si>
  <si>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</si>
  <si>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</si>
  <si>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</si>
  <si>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</si>
  <si>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</si>
  <si>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</si>
  <si>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</si>
  <si>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</si>
  <si>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</si>
  <si>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</si>
  <si>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</si>
  <si>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</si>
  <si>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</si>
  <si>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</si>
  <si>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</si>
  <si>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</si>
  <si>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</si>
  <si>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</si>
  <si>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</si>
  <si>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</si>
  <si>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</si>
  <si>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</si>
  <si>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</si>
  <si>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</si>
  <si>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</si>
  <si>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</si>
  <si>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</si>
  <si>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</si>
  <si>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</si>
  <si>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</si>
  <si>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</si>
  <si>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</si>
  <si>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</si>
  <si>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</si>
  <si>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</si>
  <si>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</si>
  <si>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</si>
  <si>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</si>
  <si>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</si>
  <si>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</si>
  <si>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</si>
  <si>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</si>
  <si>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</si>
  <si>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</si>
  <si>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</si>
  <si>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</si>
  <si>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</si>
  <si>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</si>
  <si>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</si>
  <si>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</si>
  <si>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</si>
  <si>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</si>
  <si>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</si>
  <si>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</si>
  <si>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</si>
  <si>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</si>
  <si>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</si>
  <si>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</si>
  <si>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</si>
  <si>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</si>
  <si>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</si>
  <si>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</si>
  <si>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</si>
  <si>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</si>
  <si>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</si>
  <si>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</si>
  <si>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</si>
  <si>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</si>
  <si>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</si>
  <si>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</si>
  <si>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</si>
  <si>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</si>
  <si>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</si>
  <si>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</si>
  <si>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</si>
  <si>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</si>
  <si>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</si>
  <si>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</si>
  <si>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</si>
  <si>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</si>
  <si>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</si>
  <si>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</si>
  <si>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</si>
  <si>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</si>
  <si>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</si>
  <si>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</si>
  <si>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</si>
  <si>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</si>
  <si>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</si>
  <si>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</si>
  <si>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</si>
  <si>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</si>
  <si>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</si>
  <si>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</si>
  <si>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</si>
  <si>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</si>
  <si>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</si>
  <si>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</si>
  <si>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</si>
  <si>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</si>
  <si>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</si>
  <si>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</si>
  <si>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</si>
  <si>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</si>
  <si>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</si>
  <si>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</si>
  <si>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</si>
  <si>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</si>
  <si>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</si>
  <si>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</si>
  <si>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</si>
  <si>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</si>
  <si>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</si>
  <si>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</si>
  <si>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</si>
  <si>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</si>
  <si>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</si>
  <si>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</si>
  <si>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</si>
  <si>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</si>
  <si>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</si>
  <si>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</si>
  <si>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</si>
  <si>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</si>
  <si>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</si>
  <si>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</si>
  <si>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</si>
  <si>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</si>
  <si>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</si>
  <si>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</si>
  <si>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</si>
  <si>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</si>
  <si>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</si>
  <si>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</si>
  <si>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</si>
  <si>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</si>
  <si>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</si>
  <si>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</si>
  <si>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</si>
  <si>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</si>
  <si>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</si>
  <si>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</si>
  <si>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</si>
  <si>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</si>
  <si>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</si>
  <si>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</si>
  <si>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</si>
  <si>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</si>
  <si>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</si>
  <si>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</si>
  <si>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</si>
  <si>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</si>
  <si>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</si>
  <si>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</si>
  <si>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</si>
  <si>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</si>
  <si>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</si>
  <si>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</si>
  <si>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</si>
  <si>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</si>
  <si>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</si>
  <si>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</si>
  <si>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</si>
  <si>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</si>
  <si>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</si>
  <si>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</si>
  <si>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</si>
  <si>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</si>
  <si>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</si>
  <si>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</si>
  <si>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</si>
  <si>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</si>
  <si>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</si>
  <si>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</si>
  <si>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</si>
  <si>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</si>
  <si>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</si>
  <si>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</si>
  <si>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</si>
  <si>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</si>
  <si>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</si>
  <si>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</si>
  <si>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</si>
  <si>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</si>
  <si>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</si>
  <si>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</si>
  <si>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</si>
  <si>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</si>
  <si>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</si>
  <si>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</si>
  <si>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</si>
  <si>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</si>
  <si>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</si>
  <si>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</si>
  <si>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</si>
  <si>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</si>
  <si>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</si>
  <si>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</si>
  <si>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</si>
  <si>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</si>
  <si>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</si>
  <si>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</si>
  <si>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</si>
  <si>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</si>
  <si>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</si>
  <si>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</si>
  <si>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</si>
  <si>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</si>
  <si>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</si>
  <si>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</si>
  <si>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</si>
  <si>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</si>
  <si>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</si>
  <si>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</si>
  <si>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</si>
  <si>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</si>
  <si>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</si>
  <si>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</si>
  <si>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</si>
  <si>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</si>
  <si>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</si>
  <si>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</si>
  <si>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</si>
  <si>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</si>
  <si>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</si>
  <si>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</si>
  <si>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</si>
  <si>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</si>
  <si>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</si>
  <si>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</si>
  <si>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</si>
  <si>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</si>
  <si>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</si>
  <si>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</si>
  <si>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</si>
  <si>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</si>
  <si>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</si>
  <si>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</si>
  <si>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</si>
  <si>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</si>
  <si>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</si>
  <si>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</si>
  <si>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</si>
  <si>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</si>
  <si>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</si>
  <si>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</si>
  <si>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</si>
  <si>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</si>
  <si>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</si>
  <si>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</si>
  <si>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</si>
  <si>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</si>
  <si>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</si>
  <si>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</si>
  <si>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</si>
  <si>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</si>
  <si>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</si>
  <si>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</si>
  <si>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</si>
  <si>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</si>
  <si>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</si>
  <si>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</si>
  <si>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</si>
  <si>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</si>
  <si>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</si>
  <si>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</si>
  <si>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</si>
  <si>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</si>
  <si>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</si>
  <si>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</si>
  <si>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</si>
  <si>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</si>
  <si>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</si>
  <si>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</si>
  <si>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</si>
  <si>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</si>
  <si>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</si>
  <si>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</si>
  <si>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</si>
  <si>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</si>
  <si>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</si>
  <si>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</si>
  <si>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</si>
  <si>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</si>
  <si>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</si>
  <si>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</si>
  <si>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</si>
  <si>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</si>
  <si>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</si>
  <si>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</si>
  <si>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</si>
  <si>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</si>
  <si>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</si>
  <si>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</si>
  <si>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</si>
  <si>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</si>
  <si>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</si>
  <si>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</si>
  <si>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</si>
  <si>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</si>
  <si>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</si>
  <si>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</si>
  <si>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</si>
  <si>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</si>
  <si>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</si>
  <si>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</si>
  <si>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</si>
  <si>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</si>
  <si>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</si>
  <si>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</si>
  <si>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</si>
  <si>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</si>
  <si>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</si>
  <si>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</si>
  <si>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</si>
  <si>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</si>
  <si>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</si>
  <si>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</si>
  <si>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</si>
  <si>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</si>
  <si>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</si>
  <si>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</si>
  <si>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</si>
  <si>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</si>
  <si>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</si>
  <si>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</si>
  <si>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</si>
  <si>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</si>
  <si>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</si>
  <si>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</si>
  <si>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</si>
  <si>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</si>
  <si>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</si>
  <si>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</si>
  <si>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</si>
  <si>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</si>
  <si>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</si>
  <si>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</si>
  <si>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</si>
  <si>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</si>
  <si>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</si>
  <si>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</si>
  <si>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</si>
  <si>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</si>
  <si>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</si>
  <si>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</si>
  <si>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</si>
  <si>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</si>
  <si>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</si>
  <si>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</si>
  <si>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</si>
  <si>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</si>
  <si>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</si>
  <si>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</si>
  <si>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</si>
  <si>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</si>
  <si>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</si>
  <si>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</si>
  <si>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</si>
  <si>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</si>
  <si>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</si>
  <si>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</si>
  <si>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</si>
  <si>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</si>
  <si>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</si>
  <si>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</si>
  <si>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</si>
  <si>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</si>
  <si>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</si>
  <si>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</si>
  <si>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</si>
  <si>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</si>
  <si>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</si>
  <si>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</si>
  <si>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</si>
  <si>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</si>
  <si>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</si>
  <si>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</si>
  <si>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</si>
  <si>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</si>
  <si>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</si>
  <si>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</si>
  <si>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</si>
  <si>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</si>
  <si>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</si>
  <si>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</si>
  <si>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</si>
  <si>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</si>
  <si>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</si>
  <si>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</si>
  <si>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</si>
  <si>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</si>
  <si>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</si>
  <si>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</si>
  <si>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</si>
  <si>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</si>
  <si>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</si>
  <si>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</si>
  <si>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</si>
  <si>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</si>
  <si>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</si>
  <si>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</si>
  <si>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</si>
  <si>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</si>
  <si>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</si>
  <si>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</si>
  <si>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</si>
  <si>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</si>
  <si>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</si>
  <si>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</si>
  <si>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</si>
  <si>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</si>
  <si>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</si>
  <si>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</si>
  <si>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</si>
  <si>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</si>
  <si>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</si>
  <si>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</si>
  <si>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</si>
  <si>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</si>
  <si>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</si>
  <si>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</si>
  <si>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</si>
  <si>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</si>
  <si>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</si>
  <si>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</si>
  <si>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</si>
  <si>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</si>
  <si>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</si>
  <si>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</si>
  <si>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</si>
  <si>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</si>
  <si>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</si>
  <si>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</si>
  <si>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</si>
  <si>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</si>
  <si>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</si>
  <si>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</si>
  <si>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</si>
  <si>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</si>
  <si>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</si>
  <si>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</si>
  <si>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</si>
  <si>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</si>
  <si>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</si>
  <si>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</si>
  <si>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</si>
  <si>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</si>
  <si>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</si>
  <si>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</si>
  <si>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</si>
  <si>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</si>
  <si>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</si>
  <si>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</si>
  <si>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</si>
  <si>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</si>
  <si>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</si>
  <si>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</si>
  <si>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</si>
  <si>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</si>
  <si>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</si>
  <si>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</si>
  <si>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</si>
  <si>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</si>
  <si>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</si>
  <si>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</si>
  <si>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</si>
  <si>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</si>
  <si>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</si>
  <si>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</si>
  <si>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</si>
  <si>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</si>
  <si>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</si>
  <si>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</si>
  <si>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</si>
  <si>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</si>
  <si>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</si>
  <si>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</si>
  <si>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</si>
  <si>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</si>
  <si>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</si>
  <si>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</si>
  <si>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</si>
  <si>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</si>
  <si>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</si>
  <si>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</si>
  <si>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</si>
  <si>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</si>
  <si>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</si>
  <si>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</si>
  <si>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</si>
  <si>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</si>
  <si>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</si>
  <si>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</si>
  <si>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</si>
  <si>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</si>
  <si>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</si>
  <si>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</si>
  <si>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</si>
  <si>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</si>
  <si>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</si>
  <si>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</si>
  <si>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</si>
  <si>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</si>
  <si>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</si>
  <si>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</si>
  <si>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</si>
  <si>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</si>
  <si>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</si>
  <si>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</si>
  <si>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</si>
  <si>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</si>
  <si>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</si>
  <si>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</si>
  <si>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</si>
  <si>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</si>
  <si>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</si>
  <si>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</si>
  <si>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</si>
  <si>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</si>
  <si>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</si>
  <si>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</si>
  <si>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</si>
  <si>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</si>
  <si>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</si>
  <si>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</si>
  <si>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</si>
  <si>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</si>
  <si>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</si>
  <si>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</si>
  <si>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</si>
  <si>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</si>
  <si>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</si>
  <si>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</si>
  <si>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</si>
  <si>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</si>
  <si>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</si>
  <si>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</si>
  <si>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</si>
  <si>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</si>
  <si>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</si>
  <si>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</si>
  <si>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</si>
  <si>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</si>
  <si>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</si>
  <si>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</si>
  <si>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</si>
  <si>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</si>
  <si>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</si>
  <si>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</si>
  <si>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</si>
  <si>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</si>
  <si>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</si>
  <si>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</si>
  <si>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</si>
  <si>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</si>
  <si>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</si>
  <si>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</si>
  <si>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</si>
  <si>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</si>
  <si>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</si>
  <si>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</si>
  <si>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</si>
  <si>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</si>
  <si>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</si>
  <si>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</si>
  <si>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</si>
  <si>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</si>
  <si>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</si>
  <si>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</si>
  <si>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</si>
  <si>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</si>
  <si>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</si>
  <si>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</si>
  <si>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</si>
  <si>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</si>
  <si>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</si>
  <si>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</si>
  <si>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</si>
  <si>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</si>
  <si>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</si>
  <si>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</si>
  <si>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</si>
  <si>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</si>
  <si>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</si>
  <si>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</si>
  <si>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</si>
  <si>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</si>
  <si>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</si>
  <si>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</si>
  <si>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</si>
  <si>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</si>
  <si>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</si>
  <si>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</si>
  <si>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</si>
  <si>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</si>
  <si>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</si>
  <si>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</si>
  <si>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</si>
  <si>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</si>
  <si>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</si>
  <si>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</si>
  <si>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</si>
  <si>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</si>
  <si>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</si>
  <si>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</si>
  <si>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</si>
  <si>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</si>
  <si>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</si>
  <si>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</si>
  <si>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</si>
  <si>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</si>
  <si>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</si>
  <si>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</si>
  <si>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</si>
  <si>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</si>
  <si>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</si>
  <si>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</si>
  <si>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</si>
  <si>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</si>
  <si>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</si>
  <si>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</si>
  <si>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</si>
  <si>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</si>
  <si>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</si>
  <si>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</si>
  <si>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</si>
  <si>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</si>
  <si>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</si>
  <si>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</si>
  <si>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</si>
  <si>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</si>
  <si>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</si>
  <si>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</si>
  <si>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</si>
  <si>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</si>
  <si>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</si>
  <si>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</si>
  <si>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</si>
  <si>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</si>
  <si>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</si>
  <si>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</si>
  <si>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</si>
  <si>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</si>
  <si>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</si>
  <si>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</si>
  <si>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</si>
  <si>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</si>
  <si>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</si>
  <si>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</si>
  <si>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</si>
  <si>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</si>
  <si>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</si>
  <si>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</si>
  <si>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</si>
  <si>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</si>
  <si>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</si>
  <si>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</si>
  <si>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</si>
  <si>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</si>
  <si>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</si>
  <si>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</si>
  <si>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</si>
  <si>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</si>
  <si>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</si>
  <si>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</si>
  <si>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</si>
  <si>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</si>
  <si>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</si>
  <si>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</si>
  <si>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</si>
  <si>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</si>
  <si>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</si>
  <si>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</si>
  <si>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</si>
  <si>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</si>
  <si>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</si>
  <si>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</si>
  <si>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</si>
  <si>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</si>
  <si>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</si>
  <si>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</si>
  <si>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</si>
  <si>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</si>
  <si>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</si>
  <si>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</si>
  <si>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</si>
  <si>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</si>
  <si>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</si>
  <si>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</si>
  <si>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</si>
  <si>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</si>
  <si>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</si>
  <si>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</si>
  <si>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</si>
  <si>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</si>
  <si>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</si>
  <si>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</si>
  <si>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</si>
  <si>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</si>
  <si>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</si>
  <si>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</si>
  <si>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</si>
  <si>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</si>
  <si>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</si>
  <si>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</si>
  <si>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</si>
  <si>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</si>
  <si>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</si>
  <si>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</si>
  <si>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</si>
  <si>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</si>
  <si>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</si>
  <si>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</si>
  <si>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</si>
  <si>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</si>
  <si>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</si>
  <si>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</si>
  <si>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</si>
  <si>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</si>
  <si>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</si>
  <si>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</si>
  <si>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</si>
  <si>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</si>
  <si>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</si>
  <si>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</si>
  <si>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</si>
  <si>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</si>
  <si>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</si>
  <si>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</si>
  <si>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</si>
  <si>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</si>
  <si>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</si>
  <si>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</si>
  <si>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</si>
  <si>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</si>
  <si>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</si>
  <si>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</si>
  <si>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</si>
  <si>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</si>
  <si>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</si>
  <si>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</si>
  <si>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</si>
  <si>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</si>
  <si>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</si>
  <si>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</si>
  <si>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</si>
  <si>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</si>
  <si>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</si>
  <si>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</si>
  <si>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</si>
  <si>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</si>
  <si>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</si>
  <si>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</si>
  <si>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</si>
  <si>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</si>
  <si>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</si>
  <si>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</si>
  <si>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</si>
  <si>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</si>
  <si>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</si>
  <si>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</si>
  <si>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</si>
  <si>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</si>
  <si>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</si>
  <si>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</si>
  <si>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</si>
  <si>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</si>
  <si>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</si>
  <si>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</si>
  <si>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</si>
  <si>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</si>
  <si>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</si>
  <si>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</si>
  <si>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</si>
  <si>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</si>
  <si>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</si>
  <si>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</si>
  <si>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</si>
  <si>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</si>
  <si>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</si>
  <si>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</si>
  <si>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</si>
  <si>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</si>
  <si>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</si>
  <si>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</si>
  <si>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</si>
  <si>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</si>
  <si>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</si>
  <si>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</si>
  <si>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</si>
  <si>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</si>
  <si>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</si>
  <si>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</si>
  <si>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</si>
  <si>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</si>
  <si>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</si>
  <si>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</si>
  <si>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</si>
  <si>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</si>
  <si>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</si>
  <si>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</si>
  <si>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</si>
  <si>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</si>
  <si>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</si>
  <si>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</si>
  <si>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</si>
  <si>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</si>
  <si>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</si>
  <si>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</si>
  <si>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</si>
  <si>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</si>
  <si>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</si>
  <si>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</si>
  <si>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</si>
  <si>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</si>
  <si>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</si>
  <si>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</si>
  <si>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</si>
  <si>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</si>
  <si>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</si>
  <si>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</si>
  <si>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</si>
  <si>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</si>
  <si>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</si>
  <si>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</si>
  <si>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</si>
  <si>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</si>
  <si>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</si>
  <si>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</si>
  <si>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</si>
  <si>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</si>
  <si>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</si>
  <si>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</si>
  <si>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</si>
  <si>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</si>
  <si>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</si>
  <si>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</si>
  <si>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</si>
  <si>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</si>
  <si>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</si>
  <si>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</si>
  <si>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</si>
  <si>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</si>
  <si>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</si>
  <si>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</si>
  <si>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</si>
  <si>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</si>
  <si>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</si>
  <si>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</si>
  <si>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</si>
  <si>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</si>
  <si>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</si>
  <si>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</si>
  <si>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</si>
  <si>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</si>
  <si>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</si>
  <si>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</si>
  <si>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</si>
  <si>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</si>
  <si>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</si>
  <si>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</si>
  <si>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</si>
  <si>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</si>
  <si>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</si>
  <si>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</si>
  <si>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</si>
  <si>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</si>
  <si>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</si>
  <si>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</si>
  <si>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</si>
  <si>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</si>
  <si>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</si>
  <si>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</si>
  <si>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</si>
  <si>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</si>
  <si>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</si>
  <si>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</si>
  <si>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</si>
  <si>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</si>
  <si>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</si>
  <si>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</si>
  <si>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</si>
  <si>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</si>
  <si>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</si>
  <si>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</si>
  <si>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</si>
  <si>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</si>
  <si>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</si>
  <si>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</si>
  <si>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</si>
  <si>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</si>
  <si>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</si>
  <si>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</si>
  <si>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</si>
  <si>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</si>
  <si>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</si>
  <si>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</si>
  <si>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</si>
  <si>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</si>
  <si>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</si>
  <si>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</si>
  <si>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</si>
  <si>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</si>
  <si>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</si>
  <si>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</si>
  <si>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</si>
  <si>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</si>
  <si>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</si>
  <si>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</si>
  <si>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</si>
  <si>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</si>
  <si>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</si>
  <si>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</si>
  <si>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</si>
  <si>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</si>
  <si>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</si>
  <si>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</si>
  <si>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</si>
  <si>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</si>
  <si>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</si>
  <si>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</si>
  <si>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</si>
  <si>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</si>
  <si>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</si>
  <si>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</si>
  <si>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</si>
  <si>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</si>
  <si>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</si>
  <si>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</si>
  <si>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</si>
  <si>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</si>
  <si>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</si>
  <si>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</si>
  <si>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</si>
  <si>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</si>
  <si>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</si>
  <si>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</si>
  <si>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</si>
  <si>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</si>
  <si>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</si>
  <si>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</si>
  <si>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</si>
  <si>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</si>
  <si>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</si>
  <si>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</si>
  <si>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</si>
  <si>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</si>
  <si>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</si>
  <si>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</si>
  <si>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</si>
  <si>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</si>
  <si>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</si>
  <si>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</si>
  <si>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</si>
  <si>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</si>
  <si>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</si>
  <si>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</si>
  <si>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</si>
  <si>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</si>
  <si>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</si>
  <si>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</si>
  <si>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</si>
  <si>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</si>
  <si>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</si>
  <si>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</si>
  <si>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</si>
  <si>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</si>
  <si>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</si>
  <si>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</si>
  <si>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</si>
  <si>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</si>
  <si>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</si>
  <si>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</si>
  <si>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</si>
  <si>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</si>
  <si>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</si>
  <si>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</si>
  <si>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</si>
  <si>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</si>
  <si>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</si>
  <si>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</si>
  <si>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</si>
  <si>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</si>
  <si>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</si>
  <si>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</si>
  <si>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</si>
  <si>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</si>
  <si>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</si>
  <si>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</si>
  <si>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</si>
  <si>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</si>
  <si>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</si>
  <si>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</si>
  <si>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</si>
  <si>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</si>
  <si>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</si>
  <si>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</si>
  <si>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</si>
  <si>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</si>
  <si>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</si>
  <si>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</si>
  <si>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</si>
  <si>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</si>
  <si>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</si>
  <si>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</si>
  <si>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</si>
  <si>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</si>
  <si>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</si>
  <si>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</si>
  <si>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</si>
  <si>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</si>
  <si>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</si>
  <si>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</si>
  <si>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</si>
  <si>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</si>
  <si>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</si>
  <si>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</si>
  <si>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</si>
  <si>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</si>
  <si>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</si>
  <si>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</si>
  <si>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</si>
  <si>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</si>
  <si>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</si>
  <si>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</si>
  <si>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</si>
  <si>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</si>
  <si>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</si>
  <si>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</si>
  <si>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</si>
  <si>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</si>
  <si>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</si>
  <si>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</si>
  <si>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</si>
  <si>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</si>
  <si>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</si>
  <si>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</si>
  <si>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</si>
  <si>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</si>
  <si>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</si>
  <si>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</si>
  <si>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</si>
  <si>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</si>
  <si>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</si>
  <si>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</si>
  <si>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</si>
  <si>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</si>
  <si>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</si>
  <si>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</si>
  <si>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</si>
  <si>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</si>
  <si>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</si>
  <si>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</si>
  <si>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</si>
  <si>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</si>
  <si>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</si>
  <si>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</si>
  <si>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</si>
  <si>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</si>
  <si>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</si>
  <si>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</si>
  <si>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</si>
  <si>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</si>
  <si>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</si>
  <si>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</si>
  <si>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</si>
  <si>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</si>
  <si>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</si>
  <si>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</si>
  <si>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</si>
  <si>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</si>
  <si>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</si>
  <si>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</si>
  <si>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</si>
  <si>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</si>
  <si>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</si>
  <si>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</si>
  <si>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</si>
  <si>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</si>
  <si>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</si>
  <si>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</si>
  <si>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</si>
  <si>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</si>
  <si>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</si>
  <si>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</si>
  <si>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</si>
  <si>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</si>
  <si>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</si>
  <si>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</si>
  <si>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</si>
  <si>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</si>
  <si>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</si>
  <si>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</si>
  <si>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</si>
  <si>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</si>
  <si>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</si>
  <si>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</si>
  <si>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</si>
  <si>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</si>
  <si>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</si>
  <si>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</si>
  <si>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</si>
  <si>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</si>
  <si>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</si>
  <si>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</si>
  <si>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</si>
  <si>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</si>
  <si>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</si>
  <si>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</si>
  <si>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</si>
  <si>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</si>
  <si>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</si>
  <si>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</si>
  <si>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</si>
  <si>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</si>
  <si>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</si>
  <si>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</si>
  <si>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</si>
  <si>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</si>
  <si>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</si>
  <si>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</si>
  <si>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</si>
  <si>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</si>
  <si>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</si>
  <si>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</si>
  <si>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</si>
  <si>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</si>
  <si>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</si>
  <si>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</si>
  <si>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</si>
  <si>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</si>
  <si>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</si>
  <si>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</si>
  <si>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</si>
  <si>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</si>
  <si>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</si>
  <si>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</si>
  <si>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</si>
  <si>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</si>
  <si>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</si>
  <si>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</si>
  <si>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</si>
  <si>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</si>
  <si>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</si>
  <si>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</si>
  <si>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</si>
  <si>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</si>
  <si>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</si>
  <si>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</si>
  <si>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</si>
  <si>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</si>
  <si>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</si>
  <si>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</si>
  <si>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</si>
  <si>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</si>
  <si>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</si>
  <si>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</si>
  <si>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</si>
  <si>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</si>
  <si>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</si>
  <si>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</si>
  <si>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</si>
  <si>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</si>
  <si>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</si>
  <si>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</si>
  <si>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</si>
  <si>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</si>
  <si>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</si>
  <si>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</si>
  <si>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</si>
  <si>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</si>
  <si>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</si>
  <si>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</si>
  <si>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</si>
  <si>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</si>
  <si>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</si>
  <si>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</si>
  <si>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</si>
  <si>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</si>
  <si>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</si>
  <si>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</si>
  <si>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</si>
  <si>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</si>
  <si>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</si>
  <si>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</si>
  <si>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</si>
  <si>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</si>
  <si>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</si>
  <si>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</si>
  <si>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</si>
  <si>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</si>
  <si>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</si>
  <si>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</si>
  <si>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</si>
  <si>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</si>
  <si>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</si>
  <si>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</si>
  <si>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</si>
  <si>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</si>
  <si>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</si>
  <si>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</si>
  <si>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</si>
  <si>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</si>
  <si>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</si>
  <si>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</si>
  <si>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</si>
  <si>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</si>
  <si>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</si>
  <si>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</si>
  <si>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</si>
  <si>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</si>
  <si>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</si>
  <si>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</si>
  <si>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</si>
  <si>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</si>
  <si>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</si>
  <si>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</si>
  <si>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</si>
  <si>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</si>
  <si>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</si>
  <si>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</si>
  <si>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</si>
  <si>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</si>
  <si>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</si>
  <si>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</si>
  <si>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</si>
  <si>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</si>
  <si>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</si>
  <si>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</si>
  <si>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</si>
  <si>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</si>
  <si>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</si>
  <si>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</si>
  <si>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</si>
  <si>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</si>
  <si>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</si>
  <si>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</si>
  <si>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</si>
  <si>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</si>
  <si>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</si>
  <si>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</si>
  <si>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</si>
  <si>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</si>
  <si>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</si>
  <si>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</si>
  <si>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</si>
  <si>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</si>
  <si>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</si>
  <si>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</si>
  <si>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</si>
  <si>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</si>
  <si>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</si>
  <si>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</si>
  <si>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</si>
  <si>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</si>
  <si>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</si>
  <si>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</si>
  <si>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</si>
  <si>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</si>
  <si>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</si>
  <si>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</si>
  <si>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</si>
  <si>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</si>
  <si>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</si>
  <si>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</si>
  <si>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</si>
  <si>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</si>
  <si>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</si>
  <si>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</si>
  <si>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</si>
  <si>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</si>
  <si>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</si>
  <si>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</si>
  <si>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</si>
  <si>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</si>
  <si>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</si>
  <si>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</si>
  <si>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</si>
  <si>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</si>
  <si>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</si>
  <si>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</si>
  <si>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</si>
  <si>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</si>
  <si>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</si>
  <si>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</si>
  <si>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</si>
  <si>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</si>
  <si>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</si>
  <si>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</si>
  <si>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</si>
  <si>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</si>
  <si>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</si>
  <si>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</si>
  <si>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</si>
  <si>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</si>
  <si>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</si>
  <si>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</si>
  <si>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</si>
  <si>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</si>
  <si>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</si>
  <si>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</si>
  <si>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</si>
  <si>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</si>
  <si>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</si>
  <si>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</si>
  <si>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</si>
  <si>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</si>
  <si>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</si>
  <si>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</si>
  <si>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</si>
  <si>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</si>
  <si>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</si>
  <si>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</si>
  <si>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</si>
  <si>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</si>
  <si>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</si>
  <si>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</si>
  <si>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</si>
  <si>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</si>
  <si>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</si>
  <si>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</si>
  <si>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</si>
  <si>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</si>
  <si>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</si>
  <si>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</si>
  <si>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</si>
  <si>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</si>
  <si>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</si>
  <si>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</si>
  <si>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</si>
  <si>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</si>
  <si>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</si>
  <si>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</si>
  <si>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</si>
  <si>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</si>
  <si>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</si>
  <si>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</si>
  <si>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</si>
  <si>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</si>
  <si>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</si>
  <si>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</si>
  <si>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</si>
  <si>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</si>
  <si>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</si>
  <si>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</si>
  <si>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</si>
  <si>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</si>
  <si>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</si>
  <si>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</si>
  <si>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</si>
  <si>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</si>
  <si>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</si>
  <si>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</si>
  <si>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</si>
  <si>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</si>
  <si>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</si>
  <si>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</si>
  <si>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</si>
  <si>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</si>
  <si>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</si>
  <si>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</si>
  <si>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</si>
  <si>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</si>
  <si>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</si>
  <si>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</si>
  <si>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</si>
  <si>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</si>
  <si>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</si>
  <si>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</si>
  <si>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</si>
  <si>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</si>
  <si>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</si>
  <si>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</si>
  <si>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</si>
  <si>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</si>
  <si>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</si>
  <si>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</si>
  <si>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</si>
  <si>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</si>
  <si>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</si>
  <si>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</si>
  <si>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</si>
  <si>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</si>
  <si>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</si>
  <si>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</si>
  <si>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</si>
  <si>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</si>
  <si>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</si>
  <si>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</si>
  <si>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</si>
  <si>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</si>
  <si>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</si>
  <si>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</si>
  <si>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</si>
  <si>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</si>
  <si>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</si>
  <si>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</si>
  <si>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</si>
  <si>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</si>
  <si>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</si>
  <si>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</si>
  <si>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</si>
  <si>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</si>
  <si>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</si>
  <si>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</si>
  <si>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</si>
  <si>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</si>
  <si>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</si>
  <si>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</si>
  <si>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</si>
  <si>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</si>
  <si>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</si>
  <si>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</si>
  <si>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</si>
  <si>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</si>
  <si>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</si>
  <si>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</si>
  <si>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</si>
  <si>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</si>
  <si>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</si>
  <si>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</si>
  <si>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</si>
  <si>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</si>
  <si>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</si>
  <si>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</si>
  <si>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</si>
  <si>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</si>
  <si>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</si>
  <si>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</si>
  <si>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</si>
  <si>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</si>
  <si>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</si>
  <si>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</si>
  <si>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</si>
  <si>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</si>
  <si>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</si>
  <si>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</si>
  <si>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</si>
  <si>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</si>
  <si>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</si>
  <si>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</si>
  <si>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</si>
  <si>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</si>
  <si>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</si>
  <si>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</si>
  <si>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</si>
  <si>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</si>
  <si>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</si>
  <si>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</si>
  <si>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</si>
  <si>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</si>
  <si>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</si>
  <si>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</si>
  <si>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</si>
  <si>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</si>
  <si>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</si>
  <si>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</si>
  <si>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</si>
  <si>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</si>
  <si>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</si>
  <si>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</si>
  <si>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</si>
  <si>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</si>
  <si>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</si>
  <si>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</si>
  <si>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</si>
  <si>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</si>
  <si>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</si>
  <si>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</si>
  <si>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</si>
  <si>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</si>
  <si>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</si>
  <si>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</si>
  <si>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</si>
  <si>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</si>
  <si>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</si>
  <si>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</si>
  <si>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</si>
  <si>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</si>
  <si>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</si>
  <si>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</si>
  <si>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</si>
  <si>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</si>
  <si>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</si>
  <si>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</si>
  <si>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</si>
  <si>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</si>
  <si>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</si>
  <si>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</si>
  <si>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</si>
  <si>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</si>
  <si>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</si>
  <si>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</si>
  <si>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</si>
  <si>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</si>
  <si>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</si>
  <si>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</si>
  <si>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</si>
  <si>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</si>
  <si>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</si>
  <si>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</si>
  <si>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</si>
  <si>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</si>
  <si>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</si>
  <si>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</si>
  <si>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</si>
  <si>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</si>
  <si>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</si>
  <si>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</si>
  <si>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</si>
  <si>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</si>
  <si>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</si>
  <si>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</si>
  <si>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</si>
  <si>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</si>
  <si>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</si>
  <si>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</si>
  <si>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</si>
  <si>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</si>
  <si>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</si>
  <si>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</si>
  <si>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</si>
  <si>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</si>
  <si>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</si>
  <si>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</si>
  <si>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</si>
  <si>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</si>
  <si>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</si>
  <si>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</si>
  <si>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</si>
  <si>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</si>
  <si>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</si>
  <si>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</si>
  <si>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</si>
  <si>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</si>
  <si>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</si>
  <si>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</si>
  <si>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</si>
  <si>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</si>
  <si>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</si>
  <si>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</si>
  <si>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</si>
  <si>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</si>
  <si>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</si>
  <si>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</si>
  <si>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</si>
  <si>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</si>
  <si>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</si>
  <si>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</si>
  <si>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</si>
  <si>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</si>
  <si>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</si>
  <si>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</si>
  <si>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</si>
  <si>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</si>
  <si>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</si>
  <si>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</si>
  <si>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</si>
  <si>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</si>
  <si>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</si>
  <si>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</si>
  <si>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</si>
  <si>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</si>
  <si>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</si>
  <si>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</si>
  <si>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</si>
  <si>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</si>
  <si>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</si>
  <si>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</si>
  <si>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</si>
  <si>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</si>
  <si>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</si>
  <si>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</si>
  <si>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</si>
  <si>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</si>
  <si>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</si>
  <si>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</si>
  <si>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</si>
  <si>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</si>
  <si>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</si>
  <si>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</si>
  <si>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</si>
  <si>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</si>
  <si>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</si>
  <si>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</si>
  <si>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</si>
  <si>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</si>
  <si>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</si>
  <si>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</si>
  <si>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</si>
  <si>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</si>
  <si>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</si>
  <si>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</si>
  <si>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</si>
  <si>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</si>
  <si>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</si>
  <si>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</si>
  <si>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</si>
  <si>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</si>
  <si>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</si>
  <si>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</si>
  <si>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</si>
  <si>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</si>
  <si>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</si>
  <si>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</si>
  <si>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</si>
  <si>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</si>
  <si>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</si>
  <si>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</si>
  <si>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</si>
  <si>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</si>
  <si>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</si>
  <si>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</si>
  <si>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</si>
  <si>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</si>
  <si>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</si>
  <si>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</si>
  <si>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</si>
  <si>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</si>
  <si>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</si>
  <si>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</si>
  <si>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</si>
  <si>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</si>
  <si>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</si>
  <si>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</si>
  <si>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</si>
  <si>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</si>
  <si>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</si>
  <si>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</si>
  <si>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</si>
  <si>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</si>
  <si>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</si>
  <si>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</si>
  <si>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</si>
  <si>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</si>
  <si>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</si>
  <si>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</si>
  <si>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</si>
  <si>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</si>
  <si>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</si>
  <si>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</si>
  <si>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</si>
  <si>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</si>
  <si>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</si>
  <si>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</si>
  <si>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</si>
  <si>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</si>
  <si>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</si>
  <si>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</si>
  <si>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</si>
  <si>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</si>
  <si>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</si>
  <si>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</si>
  <si>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</si>
  <si>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</si>
  <si>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</si>
  <si>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</si>
  <si>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</si>
  <si>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</si>
  <si>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</si>
  <si>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</si>
  <si>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</si>
  <si>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</si>
  <si>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</si>
  <si>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</si>
  <si>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</si>
  <si>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</si>
  <si>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</si>
  <si>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</si>
  <si>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</si>
  <si>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</si>
  <si>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</si>
  <si>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</si>
  <si>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</si>
  <si>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</si>
  <si>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</si>
  <si>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</si>
  <si>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</si>
  <si>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</si>
  <si>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</si>
  <si>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</si>
  <si>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</si>
  <si>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</si>
  <si>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</si>
  <si>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</si>
  <si>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</si>
  <si>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</si>
  <si>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</si>
  <si>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</si>
  <si>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</si>
  <si>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</si>
  <si>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</si>
  <si>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</si>
  <si>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</si>
  <si>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</si>
  <si>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</si>
  <si>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</si>
  <si>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</si>
  <si>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</si>
  <si>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</si>
  <si>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</si>
  <si>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</si>
  <si>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</si>
  <si>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</si>
  <si>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</si>
  <si>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</si>
  <si>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</si>
  <si>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</si>
  <si>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</si>
  <si>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</si>
  <si>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</si>
  <si>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</si>
  <si>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</si>
  <si>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</si>
  <si>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</si>
  <si>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</si>
  <si>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</si>
  <si>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</si>
  <si>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</si>
  <si>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</si>
  <si>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</si>
  <si>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</si>
  <si>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</si>
  <si>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</si>
  <si>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</si>
  <si>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</si>
  <si>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</si>
  <si>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</si>
  <si>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</si>
  <si>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</si>
  <si>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</si>
  <si>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</si>
  <si>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</si>
  <si>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</si>
  <si>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</si>
  <si>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</si>
  <si>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</si>
  <si>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</si>
  <si>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</si>
  <si>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</si>
  <si>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</si>
  <si>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</si>
  <si>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</si>
  <si>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</si>
  <si>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</si>
  <si>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</si>
  <si>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</si>
  <si>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</si>
  <si>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</si>
  <si>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</si>
  <si>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</si>
  <si>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</si>
  <si>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</si>
  <si>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</si>
  <si>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</si>
  <si>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</si>
  <si>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</si>
  <si>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</si>
  <si>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</si>
  <si>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</si>
  <si>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</si>
  <si>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</si>
  <si>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</si>
  <si>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</si>
  <si>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</si>
  <si>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</si>
  <si>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</si>
  <si>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</si>
  <si>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</si>
  <si>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</si>
  <si>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</si>
  <si>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</si>
  <si>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</si>
  <si>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</si>
  <si>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</si>
  <si>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</si>
  <si>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</si>
  <si>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</si>
  <si>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</si>
  <si>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</si>
  <si>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</si>
  <si>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</si>
  <si>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</si>
  <si>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</si>
  <si>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</si>
  <si>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</si>
  <si>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</si>
  <si>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</si>
  <si>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</si>
  <si>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</si>
  <si>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</si>
  <si>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</si>
  <si>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</si>
  <si>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</si>
  <si>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</si>
  <si>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</si>
  <si>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</si>
  <si>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</si>
  <si>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</si>
  <si>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</si>
  <si>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</si>
  <si>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</si>
  <si>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</si>
  <si>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</si>
  <si>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</si>
  <si>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</si>
  <si>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</si>
  <si>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</si>
  <si>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</si>
  <si>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</si>
  <si>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</si>
  <si>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</si>
  <si>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</si>
  <si>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</si>
  <si>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</si>
  <si>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</si>
  <si>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</si>
  <si>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</si>
  <si>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</si>
  <si>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</si>
  <si>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</si>
  <si>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</si>
  <si>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</si>
  <si>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</si>
  <si>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</si>
  <si>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</si>
  <si>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</si>
  <si>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</si>
  <si>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</si>
  <si>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</si>
  <si>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</si>
  <si>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</si>
  <si>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</si>
  <si>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</si>
  <si>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</si>
  <si>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</si>
  <si>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</si>
  <si>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</si>
  <si>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</si>
  <si>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</si>
  <si>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</si>
  <si>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</si>
  <si>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</si>
  <si>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</si>
  <si>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</si>
  <si>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</si>
  <si>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</si>
  <si>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</si>
  <si>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</si>
  <si>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</si>
  <si>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</si>
  <si>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</si>
  <si>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</si>
  <si>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</si>
  <si>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</si>
  <si>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</si>
  <si>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</si>
  <si>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</si>
  <si>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</si>
  <si>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</si>
  <si>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</si>
  <si>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</si>
  <si>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</si>
  <si>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</si>
  <si>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</si>
  <si>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</si>
  <si>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</si>
  <si>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</si>
  <si>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</si>
  <si>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</si>
  <si>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</si>
  <si>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</si>
  <si>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</si>
  <si>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</si>
  <si>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</si>
  <si>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</si>
  <si>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</si>
  <si>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</si>
  <si>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</si>
  <si>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</si>
  <si>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</si>
  <si>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</si>
  <si>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</si>
  <si>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</si>
  <si>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</si>
  <si>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</si>
  <si>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</si>
  <si>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</si>
  <si>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</si>
  <si>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</si>
  <si>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</si>
  <si>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</si>
  <si>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</si>
  <si>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</si>
  <si>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</si>
  <si>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</si>
  <si>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</si>
  <si>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</si>
  <si>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</si>
  <si>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</si>
  <si>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</si>
  <si>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</si>
  <si>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</si>
  <si>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</si>
  <si>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</si>
  <si>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</si>
  <si>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</si>
  <si>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</si>
  <si>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</si>
  <si>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</si>
  <si>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</si>
  <si>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</si>
  <si>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</si>
  <si>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</si>
  <si>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</si>
  <si>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</si>
  <si>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</si>
  <si>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</si>
  <si>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</si>
  <si>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</si>
  <si>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</si>
  <si>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</si>
  <si>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</si>
  <si>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</si>
  <si>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</si>
  <si>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</si>
  <si>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</si>
  <si>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</si>
  <si>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</si>
  <si>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</si>
  <si>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</si>
  <si>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</si>
  <si>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</si>
  <si>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</si>
  <si>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</si>
  <si>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</si>
  <si>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</si>
  <si>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</si>
  <si>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</si>
  <si>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</si>
  <si>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</si>
  <si>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</si>
  <si>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</si>
  <si>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</si>
  <si>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</si>
  <si>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</si>
  <si>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</si>
  <si>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</si>
  <si>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</si>
  <si>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</si>
  <si>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</si>
  <si>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</si>
  <si>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</si>
  <si>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</si>
  <si>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</si>
  <si>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</si>
  <si>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</si>
  <si>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</si>
  <si>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</si>
  <si>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</si>
  <si>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</si>
  <si>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</si>
  <si>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</si>
  <si>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</si>
  <si>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</si>
  <si>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</si>
  <si>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</si>
  <si>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</si>
  <si>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</si>
  <si>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</si>
  <si>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</si>
  <si>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</si>
  <si>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</si>
  <si>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</si>
  <si>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</si>
  <si>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</si>
  <si>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</si>
  <si>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</si>
  <si>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</si>
  <si>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</si>
  <si>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</si>
  <si>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</si>
  <si>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</si>
  <si>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</si>
  <si>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</si>
  <si>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</si>
  <si>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</si>
  <si>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</si>
  <si>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</si>
  <si>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</si>
  <si>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</si>
  <si>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</si>
  <si>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</si>
  <si>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</si>
  <si>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</si>
  <si>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</si>
  <si>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</si>
  <si>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</si>
  <si>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</si>
  <si>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</si>
  <si>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</si>
  <si>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</si>
  <si>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</si>
  <si>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</si>
  <si>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</si>
  <si>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</si>
  <si>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</si>
  <si>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</si>
  <si>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</si>
  <si>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</si>
  <si>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</si>
  <si>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</si>
  <si>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</si>
  <si>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</si>
  <si>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</si>
  <si>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</si>
  <si>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</si>
  <si>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</si>
  <si>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</si>
  <si>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</si>
  <si>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</si>
  <si>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</si>
  <si>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</si>
  <si>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</si>
  <si>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</si>
  <si>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</si>
  <si>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</si>
  <si>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</si>
  <si>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</si>
  <si>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</si>
  <si>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</si>
  <si>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</si>
  <si>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</si>
  <si>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</si>
  <si>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</si>
  <si>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</si>
  <si>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</si>
  <si>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</si>
  <si>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</si>
  <si>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</si>
  <si>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</si>
  <si>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</si>
  <si>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</si>
  <si>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</si>
  <si>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</si>
  <si>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</si>
  <si>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</si>
  <si>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</si>
  <si>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</si>
  <si>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</si>
  <si>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</si>
  <si>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</si>
  <si>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</si>
  <si>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</si>
  <si>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</si>
  <si>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</si>
  <si>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</si>
  <si>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</si>
  <si>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</si>
  <si>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</si>
  <si>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</si>
  <si>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</si>
  <si>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</si>
  <si>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</si>
  <si>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</si>
  <si>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</si>
  <si>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</si>
  <si>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</si>
  <si>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</si>
  <si>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</si>
  <si>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</si>
  <si>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</si>
  <si>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</si>
  <si>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</si>
  <si>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</si>
  <si>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</si>
  <si>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</si>
  <si>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</si>
  <si>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</si>
  <si>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</si>
  <si>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</si>
  <si>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</si>
  <si>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</si>
  <si>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</si>
  <si>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</si>
  <si>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</si>
  <si>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</si>
  <si>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</si>
  <si>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</si>
  <si>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</si>
  <si>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</si>
  <si>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</si>
  <si>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</si>
  <si>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</si>
  <si>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</si>
  <si>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</si>
  <si>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</si>
  <si>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</si>
  <si>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</si>
  <si>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</si>
  <si>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</si>
  <si>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</si>
  <si>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</si>
  <si>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</si>
  <si>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</si>
  <si>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</si>
  <si>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</si>
  <si>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</si>
  <si>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</si>
  <si>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</si>
  <si>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</si>
  <si>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</si>
  <si>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</si>
  <si>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</si>
  <si>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</si>
  <si>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</si>
  <si>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</si>
  <si>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</si>
  <si>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</si>
  <si>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</si>
  <si>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</si>
  <si>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</si>
  <si>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</si>
  <si>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</si>
  <si>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</si>
  <si>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</si>
  <si>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</si>
  <si>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</si>
  <si>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</si>
  <si>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</si>
  <si>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</si>
  <si>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</si>
  <si>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</si>
  <si>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</si>
  <si>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</si>
  <si>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</si>
  <si>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</si>
  <si>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</si>
  <si>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</si>
  <si>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</si>
  <si>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</si>
  <si>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</si>
  <si>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</si>
  <si>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</si>
  <si>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</si>
  <si>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</si>
  <si>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</si>
  <si>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</si>
  <si>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</si>
  <si>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</si>
  <si>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</si>
  <si>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</si>
  <si>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</si>
  <si>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</si>
  <si>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</si>
  <si>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</si>
  <si>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</si>
  <si>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</si>
  <si>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</si>
  <si>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</si>
  <si>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</si>
  <si>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</si>
  <si>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</si>
  <si>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</si>
  <si>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</si>
  <si>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</si>
  <si>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</si>
  <si>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</si>
  <si>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</si>
  <si>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</si>
  <si>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</si>
  <si>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</si>
  <si>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</si>
  <si>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</si>
  <si>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</si>
  <si>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</si>
  <si>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</si>
  <si>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</si>
  <si>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</si>
  <si>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</si>
  <si>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</si>
  <si>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</si>
  <si>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</si>
  <si>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</si>
  <si>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</si>
  <si>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</si>
  <si>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</si>
  <si>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</si>
  <si>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</si>
  <si>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</si>
  <si>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</si>
  <si>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</si>
  <si>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</si>
  <si>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</si>
  <si>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</si>
  <si>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</si>
  <si>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</si>
  <si>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</si>
  <si>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</si>
  <si>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</si>
  <si>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</si>
  <si>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</si>
  <si>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</si>
  <si>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</si>
  <si>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</si>
  <si>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</si>
  <si>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</si>
  <si>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</si>
  <si>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</si>
  <si>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</si>
  <si>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</si>
  <si>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</si>
  <si>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</si>
  <si>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</si>
  <si>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</si>
  <si>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</si>
  <si>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</si>
  <si>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</si>
  <si>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</si>
  <si>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</si>
  <si>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</si>
  <si>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</si>
  <si>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</si>
  <si>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</si>
  <si>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</si>
  <si>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</si>
  <si>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</si>
  <si>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</si>
  <si>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</si>
  <si>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</si>
  <si>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</si>
  <si>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</si>
  <si>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</si>
  <si>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</si>
  <si>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</si>
  <si>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</si>
  <si>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</si>
  <si>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</si>
  <si>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</si>
  <si>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</si>
  <si>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</si>
  <si>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</si>
  <si>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</si>
  <si>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</si>
  <si>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</si>
  <si>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</si>
  <si>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</si>
  <si>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</si>
  <si>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</si>
  <si>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</si>
  <si>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</si>
  <si>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</si>
  <si>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</si>
  <si>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</si>
  <si>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</si>
  <si>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</si>
  <si>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</si>
  <si>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</si>
  <si>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</si>
  <si>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</si>
  <si>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</si>
  <si>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</si>
  <si>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</si>
  <si>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</si>
  <si>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</si>
  <si>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</si>
  <si>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</si>
  <si>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</si>
  <si>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</si>
  <si>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</si>
  <si>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</si>
  <si>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</si>
  <si>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</si>
  <si>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</si>
  <si>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</si>
  <si>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</si>
  <si>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</si>
  <si>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</si>
  <si>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</si>
  <si>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</si>
  <si>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</si>
  <si>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</si>
  <si>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</si>
  <si>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</si>
  <si>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</si>
  <si>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</si>
  <si>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</si>
  <si>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</si>
  <si>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</si>
  <si>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</si>
  <si>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</si>
  <si>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</si>
  <si>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</si>
  <si>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</si>
  <si>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</si>
  <si>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</si>
  <si>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</si>
  <si>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</si>
  <si>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</si>
  <si>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</si>
  <si>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</si>
  <si>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</si>
  <si>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</si>
  <si>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</si>
  <si>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</si>
  <si>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</si>
  <si>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</si>
  <si>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</si>
  <si>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</si>
  <si>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</si>
  <si>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</si>
  <si>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</si>
  <si>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</si>
  <si>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</si>
  <si>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</si>
  <si>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</si>
  <si>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</si>
  <si>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</si>
  <si>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</si>
  <si>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</si>
  <si>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</si>
  <si>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</si>
  <si>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</si>
  <si>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</si>
  <si>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</si>
  <si>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</si>
  <si>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</si>
  <si>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</si>
  <si>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</si>
  <si>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</si>
  <si>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</si>
  <si>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</si>
  <si>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</si>
  <si>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</si>
  <si>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</si>
  <si>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</si>
  <si>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</si>
  <si>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</si>
  <si>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</si>
  <si>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</si>
  <si>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</si>
  <si>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</si>
  <si>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</si>
  <si>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</si>
  <si>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</si>
  <si>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</si>
  <si>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</si>
  <si>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</si>
  <si>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</si>
  <si>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</si>
  <si>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</si>
  <si>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</si>
  <si>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</si>
  <si>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</si>
  <si>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</si>
  <si>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</si>
  <si>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</si>
  <si>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</si>
  <si>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</si>
  <si>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</si>
  <si>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</si>
  <si>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</si>
  <si>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</si>
  <si>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</si>
  <si>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</si>
  <si>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</si>
  <si>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</si>
  <si>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</si>
  <si>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</si>
  <si>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</si>
  <si>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</si>
  <si>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</si>
  <si>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</si>
  <si>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</si>
  <si>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</si>
  <si>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</si>
  <si>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</si>
  <si>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</si>
  <si>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</si>
  <si>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</si>
  <si>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</si>
  <si>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</si>
  <si>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</si>
  <si>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</si>
  <si>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</si>
  <si>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</si>
  <si>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</si>
  <si>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</si>
  <si>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</si>
  <si>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</si>
  <si>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</si>
  <si>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</si>
  <si>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</si>
  <si>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</si>
  <si>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</si>
  <si>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</si>
  <si>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</si>
  <si>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</si>
  <si>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</si>
  <si>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</si>
  <si>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</si>
  <si>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</si>
  <si>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</si>
  <si>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</si>
  <si>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</si>
  <si>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</si>
  <si>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</si>
  <si>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</si>
  <si>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</si>
  <si>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</si>
  <si>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</si>
  <si>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</si>
  <si>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</si>
  <si>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</si>
  <si>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</si>
  <si>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</si>
  <si>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</si>
  <si>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</si>
  <si>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</si>
  <si>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</si>
  <si>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</si>
  <si>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</si>
  <si>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</si>
  <si>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</si>
  <si>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</si>
  <si>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</si>
  <si>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</si>
  <si>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</si>
  <si>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</si>
  <si>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</si>
  <si>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</si>
  <si>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</si>
  <si>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</si>
  <si>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</si>
  <si>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</si>
  <si>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</si>
  <si>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</si>
  <si>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</si>
  <si>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</si>
  <si>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</si>
  <si>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</si>
  <si>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</si>
  <si>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</si>
  <si>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</si>
  <si>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</si>
  <si>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</si>
  <si>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</si>
  <si>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</si>
  <si>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</si>
  <si>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</si>
  <si>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</si>
  <si>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</si>
  <si>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</si>
  <si>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</si>
  <si>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</si>
  <si>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</si>
  <si>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</si>
  <si>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</si>
  <si>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</si>
  <si>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</si>
  <si>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</si>
  <si>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</si>
  <si>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</si>
  <si>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</si>
  <si>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</si>
  <si>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</si>
  <si>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</si>
  <si>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</si>
  <si>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</si>
  <si>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</si>
  <si>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</si>
  <si>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</si>
  <si>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</si>
  <si>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</si>
  <si>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</si>
  <si>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</si>
  <si>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</si>
  <si>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</si>
  <si>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</si>
  <si>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</si>
  <si>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</si>
  <si>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</si>
  <si>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</si>
  <si>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</si>
  <si>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</si>
  <si>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</si>
  <si>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</si>
  <si>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</si>
  <si>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</si>
  <si>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</si>
  <si>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</si>
  <si>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</si>
  <si>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</si>
  <si>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</si>
  <si>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</si>
  <si>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</si>
  <si>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</si>
  <si>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</si>
  <si>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</si>
  <si>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</si>
  <si>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</si>
  <si>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</si>
  <si>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</si>
  <si>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</si>
  <si>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</si>
  <si>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</si>
  <si>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</si>
  <si>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</si>
  <si>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</si>
  <si>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</si>
  <si>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</si>
  <si>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</si>
  <si>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</si>
  <si>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</si>
  <si>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</si>
  <si>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</si>
  <si>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</si>
  <si>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</si>
  <si>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</si>
  <si>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</si>
  <si>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</si>
  <si>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</si>
  <si>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</si>
  <si>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</si>
  <si>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</si>
  <si>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</si>
  <si>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</si>
  <si>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</si>
  <si>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</si>
  <si>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</si>
  <si>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</si>
  <si>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</si>
  <si>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</si>
  <si>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</si>
  <si>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</si>
  <si>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</si>
  <si>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</si>
  <si>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</si>
  <si>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</si>
  <si>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</si>
  <si>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</si>
  <si>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</si>
  <si>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</si>
  <si>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</si>
  <si>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</si>
  <si>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</si>
  <si>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</si>
  <si>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</si>
  <si>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</si>
  <si>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</si>
  <si>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</si>
  <si>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</si>
  <si>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</si>
  <si>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</si>
  <si>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</si>
  <si>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</si>
  <si>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</si>
  <si>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</si>
  <si>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</si>
  <si>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</si>
  <si>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</si>
  <si>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</si>
  <si>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</si>
  <si>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</si>
  <si>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</si>
  <si>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</si>
  <si>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</si>
  <si>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</si>
  <si>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</si>
  <si>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</si>
  <si>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</si>
  <si>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</si>
  <si>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</si>
  <si>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</si>
  <si>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</si>
  <si>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</si>
  <si>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</si>
  <si>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</si>
  <si>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</si>
  <si>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</si>
  <si>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</si>
  <si>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</si>
  <si>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</si>
  <si>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</si>
  <si>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</si>
  <si>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</si>
  <si>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</si>
  <si>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</si>
  <si>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</si>
  <si>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</si>
  <si>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</si>
  <si>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</si>
  <si>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</si>
  <si>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</si>
  <si>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</si>
  <si>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</si>
  <si>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</si>
  <si>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</si>
  <si>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</si>
  <si>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</si>
  <si>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</si>
  <si>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</si>
  <si>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</si>
  <si>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</si>
  <si>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</si>
  <si>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</si>
  <si>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</si>
  <si>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</si>
  <si>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</si>
  <si>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</si>
  <si>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</si>
  <si>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</si>
  <si>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</si>
  <si>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</si>
  <si>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</si>
  <si>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</si>
  <si>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</si>
  <si>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</si>
  <si>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</si>
  <si>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</si>
  <si>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</si>
  <si>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</si>
  <si>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</si>
  <si>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</si>
  <si>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</si>
  <si>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</si>
  <si>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</si>
  <si>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</si>
  <si>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</si>
  <si>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</si>
  <si>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</si>
  <si>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</si>
  <si>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</si>
  <si>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</si>
  <si>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</si>
  <si>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</si>
  <si>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</si>
  <si>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</si>
  <si>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</si>
  <si>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</si>
  <si>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</si>
  <si>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</si>
  <si>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</si>
  <si>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</si>
  <si>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</si>
  <si>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</si>
  <si>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</si>
  <si>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</si>
  <si>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</si>
  <si>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</si>
  <si>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</si>
  <si>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</si>
  <si>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</si>
  <si>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</si>
  <si>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</si>
  <si>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</si>
  <si>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</si>
  <si>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</si>
  <si>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</si>
  <si>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</si>
  <si>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</si>
  <si>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</si>
  <si>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</si>
  <si>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</si>
  <si>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</si>
  <si>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</si>
  <si>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</si>
  <si>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</si>
  <si>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</si>
  <si>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</si>
  <si>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</si>
  <si>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</si>
  <si>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</si>
  <si>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</si>
  <si>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</si>
  <si>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</si>
  <si>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</si>
  <si>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</si>
  <si>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</si>
  <si>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</si>
  <si>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</si>
  <si>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</si>
  <si>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</si>
  <si>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</si>
  <si>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</si>
  <si>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</si>
  <si>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</si>
  <si>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</si>
  <si>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</si>
  <si>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</si>
  <si>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</si>
  <si>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</si>
  <si>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</si>
  <si>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</si>
  <si>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</si>
  <si>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</si>
  <si>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</si>
  <si>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</si>
  <si>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</si>
  <si>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</si>
  <si>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</si>
  <si>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</si>
  <si>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</si>
  <si>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</si>
  <si>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</si>
  <si>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</si>
  <si>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</si>
  <si>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</si>
  <si>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</si>
  <si>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</si>
  <si>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</si>
  <si>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</si>
  <si>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</si>
  <si>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</si>
  <si>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</si>
  <si>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</si>
  <si>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</si>
  <si>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</si>
  <si>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</si>
  <si>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</si>
  <si>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</si>
  <si>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</si>
  <si>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</si>
  <si>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</si>
  <si>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</si>
  <si>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</si>
  <si>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</si>
  <si>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</si>
  <si>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</si>
  <si>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</si>
  <si>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</si>
  <si>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</si>
  <si>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</si>
  <si>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</si>
  <si>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</si>
  <si>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</si>
  <si>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</si>
  <si>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</si>
  <si>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</si>
  <si>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</si>
  <si>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</si>
  <si>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</si>
  <si>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</si>
  <si>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</si>
  <si>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</si>
  <si>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</si>
  <si>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</si>
  <si>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</si>
  <si>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</si>
  <si>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</si>
  <si>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</si>
  <si>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</si>
  <si>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</si>
  <si>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</si>
  <si>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</si>
  <si>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</si>
  <si>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</si>
  <si>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</si>
  <si>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</si>
  <si>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</si>
  <si>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</si>
  <si>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</si>
  <si>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</si>
  <si>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</si>
  <si>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</si>
  <si>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</si>
  <si>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</si>
  <si>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</si>
  <si>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</si>
  <si>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</si>
  <si>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</si>
  <si>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</si>
  <si>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</si>
  <si>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</si>
  <si>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</si>
  <si>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</si>
  <si>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</si>
  <si>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</si>
  <si>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</si>
  <si>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</si>
  <si>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</si>
  <si>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</si>
  <si>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</si>
  <si>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</si>
  <si>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</si>
  <si>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</si>
  <si>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</si>
  <si>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</si>
  <si>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</si>
  <si>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</si>
  <si>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</si>
  <si>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</si>
  <si>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</si>
  <si>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</si>
  <si>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</si>
  <si>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</si>
  <si>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</si>
  <si>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</si>
  <si>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</si>
  <si>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</si>
  <si>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</si>
  <si>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</si>
  <si>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</si>
  <si>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</si>
  <si>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</si>
  <si>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</si>
  <si>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</si>
  <si>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</si>
  <si>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</si>
  <si>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</si>
  <si>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</si>
  <si>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</si>
  <si>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</si>
  <si>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</si>
  <si>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</si>
  <si>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</si>
  <si>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</si>
  <si>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</si>
  <si>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</si>
  <si>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</si>
  <si>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</si>
  <si>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</si>
  <si>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</si>
  <si>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</si>
  <si>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</si>
  <si>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</si>
  <si>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</si>
  <si>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</si>
  <si>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</si>
  <si>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</si>
  <si>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</si>
  <si>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</si>
  <si>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</si>
  <si>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</si>
  <si>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</si>
  <si>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</si>
  <si>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</si>
  <si>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</si>
  <si>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</si>
  <si>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</si>
  <si>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</si>
  <si>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</si>
  <si>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</si>
  <si>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</si>
  <si>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</si>
  <si>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</si>
  <si>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</si>
  <si>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</si>
  <si>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</si>
  <si>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</si>
  <si>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</si>
  <si>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</si>
  <si>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</si>
  <si>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</si>
  <si>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</si>
  <si>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</si>
  <si>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</si>
  <si>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</si>
  <si>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</si>
  <si>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</si>
  <si>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</si>
  <si>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</si>
  <si>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</si>
  <si>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</si>
  <si>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</si>
  <si>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</si>
  <si>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</si>
  <si>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</si>
  <si>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</si>
  <si>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</si>
  <si>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</si>
  <si>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</si>
  <si>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</si>
  <si>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</si>
  <si>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</si>
  <si>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</si>
  <si>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</si>
  <si>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</si>
  <si>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</si>
  <si>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</si>
  <si>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</si>
  <si>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</si>
  <si>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</si>
  <si>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</si>
  <si>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</si>
  <si>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</si>
  <si>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</si>
  <si>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</si>
  <si>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</si>
  <si>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</si>
  <si>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</si>
  <si>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</si>
  <si>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</si>
  <si>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</si>
  <si>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</si>
  <si>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</si>
  <si>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</si>
  <si>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</si>
  <si>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</si>
  <si>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</si>
  <si>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</si>
  <si>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</si>
  <si>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</si>
  <si>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</si>
  <si>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</si>
  <si>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</si>
  <si>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</si>
  <si>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</si>
  <si>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</si>
  <si>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</si>
  <si>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</si>
  <si>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</si>
  <si>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</si>
  <si>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</si>
  <si>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</si>
  <si>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</si>
  <si>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</si>
  <si>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</si>
  <si>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</si>
  <si>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</si>
  <si>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</si>
  <si>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</si>
  <si>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</si>
  <si>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</si>
  <si>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</si>
  <si>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</si>
  <si>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</si>
  <si>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</si>
  <si>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</si>
  <si>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</si>
  <si>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</si>
  <si>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</si>
  <si>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</si>
  <si>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</si>
  <si>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</si>
  <si>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</si>
  <si>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</si>
  <si>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</si>
  <si>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</si>
  <si>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</si>
  <si>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</si>
  <si>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</si>
  <si>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</si>
  <si>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</si>
  <si>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</si>
  <si>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</si>
  <si>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</si>
  <si>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</si>
  <si>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</si>
  <si>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</si>
  <si>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</si>
  <si>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</si>
  <si>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</si>
  <si>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</si>
  <si>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</si>
  <si>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</si>
  <si>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</si>
  <si>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</si>
  <si>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</si>
  <si>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</si>
  <si>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</si>
  <si>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</si>
  <si>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</si>
  <si>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</si>
  <si>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</si>
  <si>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</si>
  <si>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</si>
  <si>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</si>
  <si>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</si>
  <si>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</si>
  <si>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</si>
  <si>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</si>
  <si>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</si>
  <si>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</si>
  <si>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</si>
  <si>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</si>
  <si>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</si>
  <si>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</si>
  <si>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</si>
  <si>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</si>
  <si>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</si>
  <si>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</si>
  <si>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</si>
  <si>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</si>
  <si>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</si>
  <si>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</si>
  <si>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</si>
  <si>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</si>
  <si>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</si>
  <si>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</si>
  <si>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</si>
  <si>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</si>
  <si>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</si>
  <si>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</si>
  <si>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</si>
  <si>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</si>
  <si>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</si>
  <si>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</si>
  <si>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</si>
  <si>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</si>
  <si>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</si>
  <si>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</si>
  <si>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</si>
  <si>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</si>
  <si>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</si>
  <si>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</si>
  <si>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</si>
  <si>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</si>
  <si>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</si>
  <si>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</si>
  <si>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</si>
  <si>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</si>
  <si>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</si>
  <si>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</si>
  <si>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</si>
  <si>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</si>
  <si>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</si>
  <si>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</si>
  <si>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</si>
  <si>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</si>
  <si>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</si>
  <si>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</si>
  <si>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</si>
  <si>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</si>
  <si>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</si>
  <si>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</si>
  <si>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</si>
  <si>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</si>
  <si>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</si>
  <si>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</si>
  <si>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</si>
  <si>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</si>
  <si>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</si>
  <si>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</si>
  <si>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</si>
  <si>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</si>
  <si>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</si>
  <si>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</si>
  <si>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</si>
  <si>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</si>
  <si>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</si>
  <si>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</si>
  <si>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</si>
  <si>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</si>
  <si>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</si>
  <si>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</si>
  <si>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</si>
  <si>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</si>
  <si>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</si>
  <si>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</si>
  <si>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</si>
  <si>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</si>
  <si>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</si>
  <si>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</si>
  <si>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</si>
  <si>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</si>
  <si>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</si>
  <si>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</si>
  <si>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</si>
  <si>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</si>
  <si>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</si>
  <si>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</si>
  <si>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</si>
  <si>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</si>
  <si>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</si>
  <si>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</si>
  <si>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</si>
  <si>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</si>
  <si>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</si>
  <si>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</si>
  <si>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</si>
  <si>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</si>
  <si>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</si>
  <si>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</si>
  <si>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</si>
  <si>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</si>
  <si>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</si>
  <si>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</si>
  <si>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</si>
  <si>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</si>
  <si>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</si>
  <si>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</si>
  <si>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</si>
  <si>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</si>
  <si>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</si>
  <si>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</si>
  <si>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</si>
  <si>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</si>
  <si>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</si>
  <si>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</si>
  <si>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</si>
  <si>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</si>
  <si>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</si>
  <si>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</si>
  <si>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</si>
  <si>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</si>
  <si>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</si>
  <si>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</si>
  <si>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</si>
  <si>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</si>
  <si>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</si>
  <si>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</si>
  <si>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</si>
  <si>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</si>
  <si>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</si>
  <si>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</si>
  <si>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</si>
  <si>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</si>
  <si>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</si>
  <si>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</si>
  <si>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</si>
  <si>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</si>
  <si>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</si>
  <si>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</si>
  <si>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</si>
  <si>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</si>
  <si>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</si>
  <si>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</si>
  <si>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</si>
  <si>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</si>
  <si>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</si>
  <si>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</si>
  <si>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</si>
  <si>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</si>
  <si>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</si>
  <si>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</si>
  <si>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</si>
  <si>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</si>
  <si>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</si>
  <si>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</si>
  <si>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</si>
  <si>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</si>
  <si>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</si>
  <si>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</si>
  <si>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</si>
  <si>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</si>
  <si>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</si>
  <si>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</si>
  <si>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</si>
  <si>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</si>
  <si>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</si>
  <si>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</si>
  <si>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</si>
  <si>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</si>
  <si>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</si>
  <si>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</si>
  <si>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</si>
  <si>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</si>
  <si>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</si>
  <si>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</si>
  <si>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</si>
  <si>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</si>
  <si>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</si>
  <si>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</si>
  <si>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</si>
  <si>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</si>
  <si>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</si>
  <si>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</si>
  <si>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</si>
  <si>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</si>
  <si>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</si>
  <si>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</si>
  <si>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</si>
  <si>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</si>
  <si>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</si>
  <si>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</si>
  <si>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</si>
  <si>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</si>
  <si>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</si>
  <si>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</si>
  <si>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</si>
  <si>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</si>
  <si>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</si>
  <si>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</si>
  <si>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</si>
  <si>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</si>
  <si>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</si>
  <si>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</si>
  <si>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</si>
  <si>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</si>
  <si>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</si>
  <si>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</si>
  <si>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</si>
  <si>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</si>
  <si>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</si>
  <si>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</si>
  <si>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</si>
  <si>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</si>
  <si>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</si>
  <si>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</si>
  <si>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</si>
  <si>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</si>
  <si>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</si>
  <si>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</si>
  <si>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</si>
  <si>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</si>
  <si>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</si>
  <si>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</si>
  <si>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</si>
  <si>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</si>
  <si>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</si>
  <si>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</si>
  <si>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</si>
  <si>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</si>
  <si>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</si>
  <si>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</si>
  <si>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</si>
  <si>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</si>
  <si>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</si>
  <si>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</si>
  <si>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</si>
  <si>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</si>
  <si>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</si>
  <si>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</si>
  <si>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</si>
  <si>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</si>
  <si>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</si>
  <si>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</si>
  <si>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</si>
  <si>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</si>
  <si>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</si>
  <si>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</si>
  <si>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</si>
  <si>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</si>
  <si>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</si>
  <si>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</si>
  <si>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</si>
  <si>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</si>
  <si>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</si>
  <si>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</si>
  <si>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</si>
  <si>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</si>
  <si>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</si>
  <si>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</si>
  <si>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</si>
  <si>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</si>
  <si>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</si>
  <si>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</si>
  <si>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</si>
  <si>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</si>
  <si>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</si>
  <si>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</si>
  <si>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</si>
  <si>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</si>
  <si>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</si>
  <si>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</si>
  <si>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</si>
  <si>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</si>
  <si>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</si>
  <si>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</si>
  <si>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</si>
  <si>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</si>
  <si>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</si>
  <si>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</si>
  <si>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</si>
  <si>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</si>
  <si>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</si>
  <si>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</si>
  <si>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</si>
  <si>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</si>
  <si>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</si>
  <si>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</si>
  <si>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</si>
  <si>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</si>
  <si>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</si>
  <si>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</si>
  <si>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</si>
  <si>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</si>
  <si>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</si>
  <si>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</si>
  <si>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</si>
  <si>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</si>
  <si>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</si>
  <si>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</si>
  <si>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</si>
  <si>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</si>
  <si>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</si>
  <si>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</si>
  <si>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</si>
  <si>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</si>
  <si>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</si>
  <si>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</si>
  <si>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</si>
  <si>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</si>
  <si>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</si>
  <si>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</si>
  <si>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</si>
  <si>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</si>
  <si>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</si>
  <si>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</si>
  <si>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</si>
  <si>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</si>
  <si>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</si>
  <si>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</si>
  <si>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</si>
  <si>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</si>
  <si>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</si>
  <si>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</si>
  <si>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</si>
  <si>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</si>
  <si>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</si>
  <si>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</si>
  <si>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</si>
  <si>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</si>
  <si>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</si>
  <si>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</si>
  <si>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</si>
  <si>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</si>
  <si>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</si>
  <si>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</si>
  <si>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</si>
  <si>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</si>
  <si>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</si>
  <si>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</si>
  <si>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</si>
  <si>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</si>
  <si>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</si>
  <si>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</si>
  <si>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</si>
  <si>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</si>
  <si>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</si>
  <si>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</si>
  <si>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</si>
  <si>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</si>
  <si>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</si>
  <si>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</si>
  <si>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</si>
  <si>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</si>
  <si>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</si>
  <si>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</si>
  <si>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</si>
  <si>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</si>
  <si>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</si>
  <si>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</si>
  <si>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</si>
  <si>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</si>
  <si>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</si>
  <si>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</si>
  <si>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</si>
  <si>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</si>
  <si>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</si>
  <si>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</si>
  <si>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</si>
  <si>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</si>
  <si>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</si>
  <si>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</si>
  <si>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</si>
  <si>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</si>
  <si>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</si>
  <si>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</si>
  <si>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</si>
  <si>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</si>
  <si>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</si>
  <si>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</si>
  <si>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</si>
  <si>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</si>
  <si>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</si>
  <si>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</si>
  <si>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</si>
  <si>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</si>
  <si>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</si>
  <si>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</si>
  <si>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</si>
  <si>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</si>
  <si>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</si>
  <si>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</si>
  <si>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</si>
  <si>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</si>
  <si>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</si>
  <si>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</si>
  <si>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</si>
  <si>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</si>
  <si>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</si>
  <si>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</si>
  <si>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</si>
  <si>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</si>
  <si>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</si>
  <si>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</si>
  <si>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</si>
  <si>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</si>
  <si>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</si>
  <si>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</si>
  <si>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</si>
  <si>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</si>
  <si>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</si>
  <si>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</si>
  <si>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</si>
  <si>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</si>
  <si>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</si>
  <si>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</si>
  <si>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</si>
  <si>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</si>
  <si>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</si>
  <si>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</si>
  <si>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</si>
  <si>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</si>
  <si>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</si>
  <si>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</si>
  <si>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</si>
  <si>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</si>
  <si>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</si>
  <si>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</si>
  <si>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</si>
  <si>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</si>
  <si>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</si>
  <si>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</si>
  <si>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</si>
  <si>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</si>
  <si>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</si>
  <si>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</si>
  <si>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</si>
  <si>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</si>
  <si>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</si>
  <si>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</si>
  <si>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</si>
  <si>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</si>
  <si>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</si>
  <si>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</si>
  <si>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</si>
  <si>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</si>
  <si>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</si>
  <si>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</si>
  <si>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</si>
  <si>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</si>
  <si>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</si>
  <si>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</si>
  <si>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</si>
  <si>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</si>
  <si>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</si>
  <si>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</si>
  <si>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</si>
  <si>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</si>
  <si>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</si>
  <si>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</si>
  <si>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</si>
  <si>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</si>
  <si>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</si>
  <si>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</si>
  <si>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</si>
  <si>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</si>
  <si>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</si>
  <si>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</si>
  <si>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</si>
  <si>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</si>
  <si>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</si>
  <si>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</si>
  <si>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</si>
  <si>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</si>
  <si>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</si>
  <si>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</si>
  <si>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</si>
  <si>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</si>
  <si>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</si>
  <si>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</si>
  <si>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</si>
  <si>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</si>
  <si>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</si>
  <si>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</si>
  <si>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</si>
  <si>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</si>
  <si>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</si>
  <si>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</si>
  <si>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</si>
  <si>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</si>
  <si>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</si>
  <si>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</si>
  <si>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</si>
  <si>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</si>
  <si>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</si>
  <si>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</si>
  <si>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</si>
  <si>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</si>
  <si>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</si>
  <si>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</si>
  <si>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</si>
  <si>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</si>
  <si>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</si>
  <si>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</si>
  <si>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</si>
  <si>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</si>
  <si>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</si>
  <si>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</si>
  <si>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</si>
  <si>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</si>
  <si>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</si>
  <si>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</si>
  <si>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</si>
  <si>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</si>
  <si>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</si>
  <si>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</si>
  <si>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</si>
  <si>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</si>
  <si>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</si>
  <si>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</si>
  <si>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</si>
  <si>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</si>
  <si>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</si>
  <si>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</si>
  <si>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</si>
  <si>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</si>
  <si>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</si>
  <si>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</si>
  <si>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</si>
  <si>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</si>
  <si>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</si>
  <si>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</si>
  <si>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</si>
  <si>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</si>
  <si>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</si>
  <si>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</si>
  <si>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</si>
  <si>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</si>
  <si>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</si>
  <si>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</si>
  <si>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</si>
  <si>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</si>
  <si>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</si>
  <si>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</si>
  <si>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</si>
  <si>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</si>
  <si>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</si>
  <si>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</si>
  <si>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</si>
  <si>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</si>
  <si>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</si>
  <si>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</si>
  <si>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</si>
  <si>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</si>
  <si>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</si>
  <si>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</si>
  <si>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</si>
  <si>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</si>
  <si>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</si>
  <si>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</si>
  <si>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</si>
  <si>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</si>
  <si>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</si>
  <si>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</si>
  <si>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</si>
  <si>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</si>
  <si>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</si>
  <si>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</si>
  <si>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</si>
  <si>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</si>
  <si>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</si>
  <si>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</si>
  <si>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</si>
  <si>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</si>
  <si>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</si>
  <si>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</si>
  <si>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</si>
  <si>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</si>
  <si>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</si>
  <si>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</si>
  <si>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</si>
  <si>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</si>
  <si>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</si>
  <si>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</si>
  <si>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</si>
  <si>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</si>
  <si>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</si>
  <si>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</si>
  <si>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</si>
  <si>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</si>
  <si>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</si>
  <si>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</si>
  <si>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</si>
  <si>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</si>
  <si>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</si>
  <si>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</si>
  <si>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</si>
  <si>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</si>
  <si>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</si>
  <si>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</si>
  <si>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</si>
  <si>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</si>
  <si>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</si>
  <si>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</si>
  <si>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</si>
  <si>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</si>
  <si>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</si>
  <si>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</si>
  <si>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</si>
  <si>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</si>
  <si>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</si>
  <si>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</si>
  <si>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</si>
  <si>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</si>
  <si>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</si>
  <si>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</si>
  <si>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</si>
  <si>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</si>
  <si>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</si>
  <si>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</si>
  <si>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</si>
  <si>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</si>
  <si>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</si>
  <si>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</si>
  <si>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</si>
  <si>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</si>
  <si>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</si>
  <si>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</si>
  <si>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</si>
  <si>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</si>
  <si>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</si>
  <si>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</si>
  <si>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</si>
  <si>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</si>
  <si>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</si>
  <si>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</si>
  <si>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</si>
  <si>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</si>
  <si>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</si>
  <si>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</si>
  <si>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</si>
  <si>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</si>
  <si>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</si>
  <si>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</si>
  <si>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</si>
  <si>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</si>
  <si>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</si>
  <si>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</si>
  <si>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</si>
  <si>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</si>
  <si>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</si>
  <si>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</si>
  <si>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</si>
  <si>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</si>
  <si>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</si>
  <si>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</si>
  <si>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</si>
  <si>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</si>
  <si>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</si>
  <si>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</si>
  <si>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</si>
  <si>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</si>
  <si>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</si>
  <si>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</si>
  <si>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</si>
  <si>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</si>
  <si>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</si>
  <si>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</si>
  <si>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</si>
  <si>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</si>
  <si>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</si>
  <si>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</si>
  <si>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</si>
  <si>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</si>
  <si>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</si>
  <si>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</si>
  <si>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</si>
  <si>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</si>
  <si>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</si>
  <si>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</si>
  <si>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</si>
  <si>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</si>
  <si>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</si>
  <si>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</si>
  <si>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</si>
  <si>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</si>
  <si>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</si>
  <si>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</si>
  <si>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</si>
  <si>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</si>
  <si>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</si>
  <si>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</si>
  <si>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</si>
  <si>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</si>
  <si>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</si>
  <si>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</si>
  <si>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</si>
  <si>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</si>
  <si>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</si>
  <si>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</si>
  <si>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</si>
  <si>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</si>
  <si>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</si>
  <si>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</si>
  <si>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</si>
  <si>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</si>
  <si>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</si>
  <si>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</si>
  <si>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</si>
  <si>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</si>
  <si>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</si>
  <si>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</si>
  <si>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</si>
  <si>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</si>
  <si>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</si>
  <si>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</si>
  <si>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</si>
  <si>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</si>
  <si>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</si>
  <si>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</si>
  <si>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</si>
  <si>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</si>
  <si>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</si>
  <si>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</si>
  <si>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</si>
  <si>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</si>
  <si>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</si>
  <si>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</si>
  <si>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</si>
  <si>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</si>
  <si>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</si>
  <si>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</si>
  <si>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</si>
  <si>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</si>
  <si>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</si>
  <si>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</si>
  <si>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</si>
  <si>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</si>
  <si>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</si>
  <si>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</si>
  <si>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</si>
  <si>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</si>
  <si>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</si>
  <si>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</si>
  <si>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</si>
  <si>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</si>
  <si>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</si>
  <si>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</si>
  <si>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</si>
  <si>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</si>
  <si>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</si>
  <si>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</si>
  <si>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</si>
  <si>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</si>
  <si>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</si>
  <si>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</si>
  <si>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</si>
  <si>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</si>
  <si>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</si>
  <si>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</si>
  <si>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</si>
  <si>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</si>
  <si>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</si>
  <si>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</si>
  <si>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</si>
  <si>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</si>
  <si>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</si>
  <si>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</si>
  <si>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</si>
  <si>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</si>
  <si>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</si>
  <si>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</si>
  <si>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</si>
  <si>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</si>
  <si>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</si>
  <si>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</si>
  <si>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</si>
  <si>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</si>
  <si>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</si>
  <si>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</si>
  <si>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</si>
  <si>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</si>
  <si>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</si>
  <si>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</si>
  <si>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</si>
  <si>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</si>
  <si>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</si>
  <si>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</si>
  <si>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</si>
  <si>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</si>
  <si>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</si>
  <si>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</si>
  <si>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</si>
  <si>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</si>
  <si>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</si>
  <si>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</si>
  <si>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</si>
  <si>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</si>
  <si>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</si>
  <si>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</si>
  <si>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</si>
  <si>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</si>
  <si>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</si>
  <si>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</si>
  <si>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</si>
  <si>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</si>
  <si>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</si>
  <si>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</si>
  <si>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</si>
  <si>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</si>
  <si>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</si>
  <si>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</si>
  <si>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</si>
  <si>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</si>
  <si>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</si>
  <si>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</si>
  <si>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</si>
  <si>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</si>
  <si>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</si>
  <si>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</si>
  <si>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</si>
  <si>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</si>
  <si>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</si>
  <si>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</si>
  <si>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</si>
  <si>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</si>
  <si>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</si>
  <si>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</si>
  <si>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</si>
  <si>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</si>
  <si>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</si>
  <si>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</si>
  <si>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</si>
  <si>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</si>
  <si>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</si>
  <si>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</si>
  <si>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</si>
  <si>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</si>
  <si>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</si>
  <si>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</si>
  <si>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</si>
  <si>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</si>
  <si>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</si>
  <si>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</si>
  <si>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</si>
  <si>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</si>
  <si>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</si>
  <si>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</si>
  <si>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</si>
  <si>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</si>
  <si>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</si>
  <si>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</si>
  <si>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</si>
  <si>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</si>
  <si>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</si>
  <si>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</si>
  <si>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</si>
  <si>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</si>
  <si>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</si>
  <si>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</si>
  <si>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</si>
  <si>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</si>
  <si>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</si>
  <si>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</si>
  <si>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</si>
  <si>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</si>
  <si>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</si>
  <si>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</si>
  <si>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</si>
  <si>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</si>
  <si>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</si>
  <si>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</si>
  <si>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</si>
  <si>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</si>
  <si>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</si>
  <si>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</si>
  <si>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</si>
  <si>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</si>
  <si>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</si>
  <si>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</si>
  <si>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</si>
  <si>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</si>
  <si>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</si>
  <si>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</si>
  <si>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</si>
  <si>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</si>
  <si>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</si>
  <si>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</si>
  <si>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</si>
  <si>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</si>
  <si>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</si>
  <si>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</si>
  <si>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</si>
  <si>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</si>
  <si>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</si>
  <si>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</si>
  <si>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</si>
  <si>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</si>
  <si>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</si>
  <si>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</si>
  <si>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</si>
  <si>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</si>
  <si>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</si>
  <si>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</si>
  <si>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</si>
  <si>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</si>
  <si>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</si>
  <si>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</si>
  <si>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</si>
  <si>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</si>
  <si>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</si>
  <si>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</si>
  <si>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</si>
  <si>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</si>
  <si>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</si>
  <si>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</si>
  <si>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</si>
  <si>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</si>
  <si>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</si>
  <si>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</si>
  <si>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</si>
  <si>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</si>
  <si>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</si>
  <si>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</si>
  <si>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</si>
  <si>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</si>
  <si>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</si>
  <si>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</si>
  <si>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</si>
  <si>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</si>
  <si>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</si>
  <si>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</si>
  <si>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</si>
  <si>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</si>
  <si>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</si>
  <si>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</si>
  <si>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</si>
  <si>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</si>
  <si>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</si>
  <si>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</si>
  <si>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</si>
  <si>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</si>
  <si>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</si>
  <si>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</si>
  <si>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</si>
  <si>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</si>
  <si>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</si>
  <si>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</si>
  <si>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</si>
  <si>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</si>
  <si>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</si>
  <si>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</si>
  <si>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</si>
  <si>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</si>
  <si>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</si>
  <si>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</si>
  <si>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</si>
  <si>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</si>
  <si>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</si>
  <si>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</si>
  <si>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</si>
  <si>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</si>
  <si>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</si>
  <si>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</si>
  <si>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</si>
  <si>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</si>
  <si>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</si>
  <si>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</si>
  <si>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</si>
  <si>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</si>
  <si>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</si>
  <si>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</si>
  <si>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</si>
  <si>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</si>
  <si>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</si>
  <si>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</si>
  <si>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</si>
  <si>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</si>
  <si>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</si>
  <si>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</si>
  <si>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</si>
  <si>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</si>
  <si>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</si>
  <si>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</si>
  <si>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</si>
  <si>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</si>
  <si>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</si>
  <si>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</si>
  <si>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</si>
  <si>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</si>
  <si>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</si>
  <si>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</si>
  <si>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</si>
  <si>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</si>
  <si>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</si>
  <si>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</si>
  <si>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</si>
  <si>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</si>
  <si>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</si>
  <si>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</si>
  <si>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</si>
  <si>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</si>
  <si>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</si>
  <si>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</si>
  <si>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</si>
  <si>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</si>
  <si>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</si>
  <si>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</si>
  <si>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</si>
  <si>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</si>
  <si>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</si>
  <si>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</si>
  <si>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</si>
  <si>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</si>
  <si>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</si>
  <si>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</si>
  <si>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</si>
  <si>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</si>
  <si>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</si>
  <si>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</si>
  <si>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</si>
  <si>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</si>
  <si>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</si>
  <si>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</si>
  <si>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</si>
  <si>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</si>
  <si>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</si>
  <si>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</si>
  <si>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</si>
  <si>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</si>
  <si>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</si>
  <si>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</si>
  <si>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</si>
  <si>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</si>
  <si>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</si>
  <si>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</si>
  <si>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</si>
  <si>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</si>
  <si>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</si>
  <si>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</si>
  <si>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</si>
  <si>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</si>
  <si>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</si>
  <si>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</si>
  <si>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</si>
  <si>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</si>
  <si>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</si>
  <si>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</si>
  <si>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</si>
  <si>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</si>
  <si>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</si>
  <si>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</si>
  <si>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</si>
  <si>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</si>
  <si>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</si>
  <si>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</si>
  <si>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</si>
  <si>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</si>
  <si>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</si>
  <si>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</si>
  <si>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</si>
  <si>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</si>
  <si>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</si>
  <si>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</si>
  <si>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</si>
  <si>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</si>
  <si>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</si>
  <si>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</si>
  <si>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</si>
  <si>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</si>
  <si>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</si>
  <si>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</si>
  <si>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</si>
  <si>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</si>
  <si>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</si>
  <si>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</si>
  <si>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</si>
  <si>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</si>
  <si>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</si>
  <si>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</si>
  <si>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</si>
  <si>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</si>
  <si>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</si>
  <si>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</si>
  <si>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</si>
  <si>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</si>
  <si>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</si>
  <si>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</si>
  <si>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</si>
  <si>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</si>
  <si>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</si>
  <si>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</si>
  <si>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</si>
  <si>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</si>
  <si>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</si>
  <si>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</si>
  <si>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</si>
  <si>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</si>
  <si>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</si>
  <si>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</si>
  <si>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</si>
  <si>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</si>
  <si>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</si>
  <si>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</si>
  <si>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</si>
  <si>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</si>
  <si>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</si>
  <si>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</si>
  <si>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</si>
  <si>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</si>
  <si>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</si>
  <si>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</si>
  <si>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</si>
  <si>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</si>
  <si>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</si>
  <si>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</si>
  <si>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</si>
  <si>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</si>
  <si>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</si>
  <si>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</si>
  <si>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</si>
  <si>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</si>
  <si>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</si>
  <si>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</si>
  <si>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</si>
  <si>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</si>
  <si>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</si>
  <si>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</si>
  <si>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</si>
  <si>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</si>
  <si>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</si>
  <si>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</si>
  <si>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</si>
  <si>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</si>
  <si>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</si>
  <si>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</si>
  <si>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</si>
  <si>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</si>
  <si>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</si>
  <si>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</si>
  <si>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</si>
  <si>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</si>
  <si>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</si>
  <si>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</si>
  <si>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</si>
  <si>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</si>
  <si>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</si>
  <si>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</si>
  <si>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</si>
  <si>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</si>
  <si>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</si>
  <si>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</si>
  <si>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</si>
  <si>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</si>
  <si>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</si>
  <si>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</si>
  <si>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</si>
  <si>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</si>
  <si>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</si>
  <si>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</si>
  <si>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</si>
  <si>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</si>
  <si>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</si>
  <si>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</si>
  <si>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</si>
  <si>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</si>
  <si>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</si>
  <si>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</si>
  <si>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</si>
  <si>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</si>
  <si>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</si>
  <si>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</si>
  <si>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</si>
  <si>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</si>
  <si>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</si>
  <si>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</si>
  <si>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</si>
  <si>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</si>
  <si>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</si>
  <si>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</si>
  <si>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</si>
  <si>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</si>
  <si>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</si>
  <si>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</si>
  <si>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</si>
  <si>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</si>
  <si>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</si>
  <si>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</si>
  <si>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</si>
  <si>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</si>
  <si>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</si>
  <si>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</si>
  <si>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</si>
  <si>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</si>
  <si>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</si>
  <si>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</si>
  <si>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</si>
  <si>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</si>
  <si>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</si>
  <si>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</si>
  <si>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</si>
  <si>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</si>
  <si>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</si>
  <si>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</si>
  <si>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</si>
  <si>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</si>
  <si>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</si>
  <si>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</si>
  <si>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</si>
  <si>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</si>
  <si>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</si>
  <si>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</si>
  <si>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</si>
  <si>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</si>
  <si>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</si>
  <si>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</si>
  <si>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</si>
  <si>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</si>
  <si>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</si>
  <si>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</si>
  <si>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</si>
  <si>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</si>
  <si>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</si>
  <si>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</si>
  <si>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</si>
  <si>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</si>
  <si>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</si>
  <si>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</si>
  <si>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</si>
  <si>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</si>
  <si>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</si>
  <si>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</si>
  <si>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</si>
  <si>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</si>
  <si>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</si>
  <si>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</si>
  <si>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</si>
  <si>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</si>
  <si>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</si>
  <si>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</si>
  <si>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</si>
  <si>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</si>
  <si>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</si>
  <si>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</si>
  <si>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</si>
  <si>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</si>
  <si>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</si>
  <si>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</si>
  <si>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</si>
  <si>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</si>
  <si>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</si>
  <si>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</si>
  <si>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</si>
  <si>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</si>
  <si>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</si>
  <si>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</si>
  <si>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</si>
  <si>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</si>
  <si>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</si>
  <si>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</si>
  <si>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</si>
  <si>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</si>
  <si>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</si>
  <si>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</si>
  <si>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</si>
  <si>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</si>
  <si>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</si>
  <si>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</si>
  <si>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</si>
  <si>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</si>
  <si>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</si>
  <si>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</si>
  <si>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</si>
  <si>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</si>
  <si>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</si>
  <si>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</si>
  <si>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</si>
  <si>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</si>
  <si>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</si>
  <si>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</si>
  <si>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</si>
  <si>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</si>
  <si>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</si>
  <si>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</si>
  <si>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</si>
  <si>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</si>
  <si>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</si>
  <si>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</si>
  <si>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</si>
  <si>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</si>
  <si>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</si>
  <si>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</si>
  <si>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</si>
  <si>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</si>
  <si>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</si>
  <si>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</si>
  <si>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</si>
  <si>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</si>
  <si>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</si>
  <si>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</si>
  <si>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</si>
  <si>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</si>
  <si>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</si>
  <si>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</si>
  <si>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</si>
  <si>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</si>
  <si>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</si>
  <si>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</si>
  <si>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</si>
  <si>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</si>
  <si>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</si>
  <si>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</si>
  <si>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</si>
  <si>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</si>
  <si>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</si>
  <si>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</si>
  <si>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</si>
  <si>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</si>
  <si>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</si>
  <si>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</si>
  <si>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</si>
  <si>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</si>
  <si>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</si>
  <si>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</si>
  <si>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</si>
  <si>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</si>
  <si>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</si>
  <si>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</si>
  <si>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</si>
  <si>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</si>
  <si>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</si>
  <si>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</si>
  <si>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</si>
  <si>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</si>
  <si>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</si>
  <si>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</si>
  <si>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</si>
  <si>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</si>
  <si>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</si>
  <si>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</si>
  <si>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</si>
  <si>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</si>
  <si>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</si>
  <si>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</si>
  <si>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</si>
  <si>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</si>
  <si>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</si>
  <si>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</si>
  <si>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</si>
  <si>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</si>
  <si>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</si>
  <si>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</si>
  <si>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</si>
  <si>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</si>
  <si>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</si>
  <si>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</si>
  <si>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</si>
  <si>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</si>
  <si>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</si>
  <si>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</si>
  <si>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</si>
  <si>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</si>
  <si>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</si>
  <si>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</si>
  <si>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</si>
  <si>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</si>
  <si>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</si>
  <si>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</si>
  <si>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</si>
  <si>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</si>
  <si>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</si>
  <si>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</si>
  <si>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</si>
  <si>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</si>
  <si>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</si>
  <si>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</si>
  <si>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</si>
  <si>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</si>
  <si>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</si>
  <si>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</si>
  <si>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</si>
  <si>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</si>
  <si>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</si>
  <si>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</si>
  <si>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</si>
  <si>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</si>
  <si>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</si>
  <si>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</si>
  <si>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</si>
  <si>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</si>
  <si>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</si>
  <si>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</si>
  <si>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</si>
  <si>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</si>
  <si>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</si>
  <si>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</si>
  <si>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</si>
  <si>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</si>
  <si>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</si>
  <si>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</si>
  <si>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</si>
  <si>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</si>
  <si>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</si>
  <si>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</si>
  <si>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</si>
  <si>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</si>
  <si>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</si>
  <si>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</si>
  <si>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</si>
  <si>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</si>
  <si>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</si>
  <si>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</si>
  <si>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</si>
  <si>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</si>
  <si>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</si>
  <si>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</si>
  <si>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</si>
  <si>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</si>
  <si>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</si>
  <si>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</si>
  <si>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</si>
  <si>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</si>
  <si>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</si>
  <si>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</si>
  <si>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</si>
  <si>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</si>
  <si>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</si>
  <si>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</si>
  <si>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</si>
  <si>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</si>
  <si>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</si>
  <si>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</si>
  <si>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</si>
  <si>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</si>
  <si>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</si>
  <si>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</si>
  <si>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</si>
  <si>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</si>
  <si>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</si>
  <si>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</si>
  <si>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</si>
  <si>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</si>
  <si>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</si>
  <si>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</si>
  <si>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</si>
  <si>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</si>
  <si>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</si>
  <si>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</si>
  <si>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</si>
  <si>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</si>
  <si>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</si>
  <si>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</si>
  <si>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</si>
  <si>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</si>
  <si>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</si>
  <si>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</si>
  <si>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</si>
  <si>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</si>
  <si>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</si>
  <si>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</si>
  <si>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</si>
  <si>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</si>
  <si>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</si>
  <si>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</si>
  <si>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</si>
  <si>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</si>
  <si>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</si>
  <si>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</si>
  <si>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</si>
  <si>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</si>
  <si>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</si>
  <si>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</si>
  <si>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</si>
  <si>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</si>
  <si>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</si>
  <si>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</si>
  <si>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</si>
  <si>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</si>
  <si>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</si>
  <si>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</si>
  <si>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</si>
  <si>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</si>
  <si>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</si>
  <si>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</si>
  <si>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</si>
  <si>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</si>
  <si>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</si>
  <si>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</si>
  <si>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</si>
  <si>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</si>
  <si>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</si>
  <si>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</si>
  <si>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</si>
  <si>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</si>
  <si>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</si>
  <si>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</si>
  <si>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</si>
  <si>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</si>
  <si>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</si>
  <si>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</si>
  <si>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</si>
  <si>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</si>
  <si>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</si>
  <si>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</si>
  <si>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</si>
  <si>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</si>
  <si>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</si>
  <si>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</si>
  <si>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</si>
  <si>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</si>
  <si>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</si>
  <si>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</si>
  <si>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</si>
  <si>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</si>
  <si>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</si>
  <si>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</si>
  <si>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</si>
  <si>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</si>
  <si>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</si>
  <si>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</si>
  <si>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</si>
  <si>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</si>
  <si>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</si>
  <si>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</si>
  <si>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</si>
  <si>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</si>
  <si>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</si>
  <si>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</si>
  <si>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</si>
  <si>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</si>
  <si>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</si>
  <si>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</si>
  <si>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</si>
  <si>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</si>
  <si>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</si>
  <si>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</si>
  <si>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</si>
  <si>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</si>
  <si>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</si>
  <si>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</si>
  <si>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</si>
  <si>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</si>
  <si>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</si>
  <si>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</si>
  <si>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</si>
  <si>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</si>
  <si>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</si>
  <si>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</si>
  <si>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</si>
  <si>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</si>
  <si>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</si>
  <si>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</si>
  <si>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</si>
  <si>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</si>
  <si>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</si>
  <si>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</si>
  <si>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</si>
  <si>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</si>
  <si>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</si>
  <si>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</si>
  <si>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</si>
  <si>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</si>
  <si>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</si>
  <si>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</si>
  <si>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</si>
  <si>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</si>
  <si>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</si>
  <si>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</si>
  <si>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</si>
  <si>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</si>
  <si>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</si>
  <si>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</si>
  <si>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</si>
  <si>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</si>
  <si>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</si>
  <si>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</si>
  <si>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</si>
  <si>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</si>
  <si>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</si>
  <si>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</si>
  <si>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</si>
  <si>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</si>
  <si>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</si>
  <si>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</si>
  <si>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</si>
  <si>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</si>
  <si>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</si>
  <si>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</si>
  <si>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</si>
  <si>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</si>
  <si>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</si>
  <si>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</si>
  <si>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</si>
  <si>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</si>
  <si>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</si>
  <si>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</si>
  <si>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</si>
  <si>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</si>
  <si>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</si>
  <si>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</si>
  <si>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</si>
  <si>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</si>
  <si>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</si>
  <si>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</si>
  <si>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</si>
  <si>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</si>
  <si>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</si>
  <si>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</si>
  <si>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</si>
  <si>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</si>
  <si>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</si>
  <si>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</si>
  <si>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</si>
  <si>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</si>
  <si>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</si>
  <si>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</si>
  <si>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</si>
  <si>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</si>
  <si>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</si>
  <si>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</si>
  <si>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</si>
  <si>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</si>
  <si>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</si>
  <si>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</si>
  <si>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</si>
  <si>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</si>
  <si>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</si>
  <si>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</si>
  <si>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</si>
  <si>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</si>
  <si>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</si>
  <si>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</si>
  <si>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</si>
  <si>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</si>
  <si>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</si>
  <si>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</si>
  <si>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</si>
  <si>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</si>
  <si>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</si>
  <si>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</si>
  <si>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</si>
  <si>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</si>
  <si>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</si>
  <si>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</si>
  <si>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</si>
  <si>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</si>
  <si>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</si>
  <si>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</si>
  <si>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</si>
  <si>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</si>
  <si>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</si>
  <si>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</si>
  <si>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</si>
  <si>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</si>
  <si>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</si>
  <si>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</si>
  <si>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</si>
  <si>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</si>
  <si>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</si>
  <si>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</si>
  <si>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</si>
  <si>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</si>
  <si>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</si>
  <si>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</si>
  <si>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</si>
  <si>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</si>
  <si>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</si>
  <si>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</si>
  <si>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</si>
  <si>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</si>
  <si>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</si>
  <si>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</si>
  <si>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</si>
  <si>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</si>
  <si>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</si>
  <si>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</si>
  <si>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</si>
  <si>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</si>
  <si>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</si>
  <si>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</si>
  <si>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</si>
  <si>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</si>
  <si>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</si>
  <si>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</si>
  <si>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</si>
  <si>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</si>
  <si>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</si>
  <si>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</si>
  <si>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</si>
  <si>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</si>
  <si>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</si>
  <si>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</si>
  <si>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</si>
  <si>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</si>
  <si>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</si>
  <si>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</si>
  <si>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</si>
  <si>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</si>
  <si>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</si>
  <si>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</si>
  <si>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</si>
  <si>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</si>
  <si>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</si>
  <si>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</si>
  <si>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</si>
  <si>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</si>
  <si>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</si>
  <si>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</si>
  <si>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</si>
  <si>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</si>
  <si>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</si>
  <si>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</si>
  <si>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</si>
  <si>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</si>
  <si>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</si>
  <si>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</si>
  <si>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</si>
  <si>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</si>
  <si>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</si>
  <si>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</si>
  <si>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</si>
  <si>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</si>
  <si>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</si>
  <si>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</si>
  <si>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</si>
  <si>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</si>
  <si>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</si>
  <si>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</si>
  <si>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</si>
  <si>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</si>
  <si>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</si>
  <si>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</si>
  <si>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</si>
  <si>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</si>
  <si>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</si>
  <si>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</si>
  <si>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</si>
  <si>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</si>
  <si>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</si>
  <si>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</si>
  <si>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</si>
  <si>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</si>
  <si>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</si>
  <si>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</si>
  <si>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</si>
  <si>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</si>
  <si>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</si>
  <si>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</si>
  <si>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</si>
  <si>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</si>
  <si>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</si>
  <si>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</si>
  <si>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</si>
  <si>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</si>
  <si>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</si>
  <si>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</si>
  <si>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</si>
  <si>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</si>
  <si>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</si>
  <si>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</si>
  <si>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</si>
  <si>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</si>
  <si>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</si>
  <si>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</si>
  <si>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</si>
  <si>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</si>
  <si>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</si>
  <si>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</si>
  <si>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</si>
  <si>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</si>
  <si>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</si>
  <si>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</si>
  <si>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</si>
  <si>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</si>
  <si>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</si>
  <si>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</si>
  <si>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</si>
  <si>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</si>
  <si>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</si>
  <si>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</si>
  <si>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</si>
  <si>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</si>
  <si>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</si>
  <si>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</si>
  <si>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</si>
  <si>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</si>
  <si>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</si>
  <si>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</si>
  <si>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</si>
  <si>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</si>
  <si>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</si>
  <si>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</si>
  <si>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</si>
  <si>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</si>
  <si>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</si>
  <si>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</si>
  <si>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</si>
  <si>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</si>
  <si>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</si>
  <si>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</si>
  <si>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</si>
  <si>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</si>
  <si>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</si>
  <si>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</si>
  <si>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</si>
  <si>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</si>
  <si>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</si>
  <si>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</si>
  <si>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</si>
  <si>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</si>
  <si>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</si>
  <si>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</si>
  <si>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</si>
  <si>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</si>
  <si>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</si>
  <si>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</si>
  <si>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</si>
  <si>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</si>
  <si>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</si>
  <si>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</si>
  <si>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</si>
  <si>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</si>
  <si>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</si>
  <si>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</si>
  <si>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</si>
  <si>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</si>
  <si>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</si>
  <si>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</si>
  <si>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</si>
  <si>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</si>
  <si>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</si>
  <si>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</si>
  <si>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</si>
  <si>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</si>
  <si>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</si>
  <si>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</si>
  <si>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</si>
  <si>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</si>
  <si>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</si>
  <si>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</si>
  <si>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</si>
  <si>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</si>
  <si>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</si>
  <si>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</si>
  <si>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</si>
  <si>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</si>
  <si>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</si>
  <si>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</si>
  <si>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</si>
  <si>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</si>
  <si>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</si>
  <si>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</si>
  <si>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</si>
  <si>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</si>
  <si>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</si>
  <si>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</si>
  <si>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</si>
  <si>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</si>
  <si>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</si>
  <si>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</si>
  <si>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</si>
  <si>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</si>
  <si>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</si>
  <si>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</si>
  <si>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</si>
  <si>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</si>
  <si>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</si>
  <si>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</si>
  <si>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</si>
  <si>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</si>
  <si>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</si>
  <si>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</si>
  <si>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</si>
  <si>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</si>
  <si>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</si>
  <si>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</si>
  <si>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</si>
  <si>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</si>
  <si>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</si>
  <si>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</si>
  <si>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</si>
  <si>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</si>
  <si>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</si>
  <si>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</si>
  <si>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</si>
  <si>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</si>
  <si>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</si>
  <si>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</si>
  <si>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</si>
  <si>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</si>
  <si>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</si>
  <si>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</si>
  <si>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</si>
  <si>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</si>
  <si>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</si>
  <si>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</si>
  <si>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</si>
  <si>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</si>
  <si>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</si>
  <si>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</si>
  <si>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</si>
  <si>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</si>
  <si>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</si>
  <si>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</si>
  <si>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</si>
  <si>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</si>
  <si>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</si>
  <si>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</si>
  <si>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</si>
  <si>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</si>
  <si>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</si>
  <si>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</si>
  <si>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</si>
  <si>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</si>
  <si>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</si>
  <si>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</si>
  <si>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</si>
  <si>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</si>
  <si>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</si>
  <si>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</si>
  <si>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</si>
  <si>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</si>
  <si>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</si>
  <si>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</si>
  <si>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</si>
  <si>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</si>
  <si>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</si>
  <si>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</si>
  <si>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</si>
  <si>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</si>
  <si>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</si>
  <si>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</si>
  <si>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</si>
  <si>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</si>
  <si>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</si>
  <si>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</si>
  <si>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</si>
  <si>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</si>
  <si>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</si>
  <si>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</si>
  <si>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</si>
  <si>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</si>
  <si>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</si>
  <si>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</si>
  <si>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</si>
  <si>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</si>
  <si>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</si>
  <si>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</si>
  <si>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</si>
  <si>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</si>
  <si>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</si>
  <si>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</si>
  <si>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</si>
  <si>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</si>
  <si>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</si>
  <si>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</si>
  <si>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</si>
  <si>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</si>
  <si>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</si>
  <si>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</si>
  <si>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</si>
  <si>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</si>
  <si>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</si>
  <si>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</si>
  <si>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</si>
  <si>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</si>
  <si>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</si>
  <si>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</si>
  <si>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</si>
  <si>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</si>
  <si>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</si>
  <si>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</si>
  <si>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</si>
  <si>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</si>
  <si>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</si>
  <si>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</si>
  <si>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</si>
  <si>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</si>
  <si>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</si>
  <si>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</si>
  <si>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</si>
  <si>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</si>
  <si>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</si>
  <si>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</si>
  <si>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</si>
  <si>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</si>
  <si>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</si>
  <si>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</si>
  <si>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</si>
  <si>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</si>
  <si>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</si>
  <si>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</si>
  <si>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</si>
  <si>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</si>
  <si>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</si>
  <si>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</si>
  <si>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</si>
  <si>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</si>
  <si>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</si>
  <si>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</si>
  <si>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</si>
  <si>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</si>
  <si>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</si>
  <si>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</si>
  <si>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</si>
  <si>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</si>
  <si>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</si>
  <si>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</si>
  <si>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</si>
  <si>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</si>
  <si>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</si>
  <si>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</si>
  <si>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</si>
  <si>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</si>
  <si>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</si>
  <si>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</si>
  <si>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</si>
  <si>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</si>
  <si>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</si>
  <si>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</si>
  <si>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</si>
  <si>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</si>
  <si>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</si>
  <si>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</si>
  <si>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</si>
  <si>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</si>
  <si>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</si>
  <si>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</si>
  <si>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</si>
  <si>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</si>
  <si>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</si>
  <si>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</si>
  <si>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</si>
  <si>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</si>
  <si>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</si>
  <si>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</si>
  <si>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</si>
  <si>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</si>
  <si>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</si>
  <si>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</si>
  <si>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</si>
  <si>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</si>
  <si>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</si>
  <si>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</si>
  <si>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</si>
  <si>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</si>
  <si>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</si>
  <si>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</si>
  <si>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</si>
  <si>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</si>
  <si>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</si>
  <si>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</si>
  <si>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</si>
  <si>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</si>
  <si>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</si>
  <si>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</si>
  <si>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</si>
  <si>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</si>
  <si>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</si>
  <si>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</si>
  <si>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</si>
  <si>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</si>
  <si>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</si>
  <si>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</si>
  <si>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</si>
  <si>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</si>
  <si>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</si>
  <si>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</si>
  <si>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</si>
  <si>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</si>
  <si>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</si>
  <si>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</si>
  <si>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</si>
  <si>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</si>
  <si>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</si>
  <si>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</si>
  <si>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</si>
  <si>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</si>
  <si>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</si>
  <si>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</si>
  <si>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</si>
  <si>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</si>
  <si>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</si>
  <si>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</si>
  <si>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</si>
  <si>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</si>
  <si>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</si>
  <si>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</si>
  <si>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</si>
  <si>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</si>
  <si>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</si>
  <si>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</si>
  <si>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</si>
  <si>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</si>
  <si>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</si>
  <si>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</si>
  <si>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</si>
  <si>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</si>
  <si>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</si>
  <si>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</si>
  <si>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</si>
  <si>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</si>
  <si>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</si>
  <si>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</si>
  <si>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</si>
  <si>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</si>
  <si>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</si>
  <si>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</si>
  <si>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</si>
  <si>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</si>
  <si>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</si>
  <si>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</si>
  <si>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</si>
  <si>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</si>
  <si>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</si>
  <si>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</si>
  <si>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</si>
  <si>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</si>
  <si>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</si>
  <si>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</si>
  <si>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</si>
  <si>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</si>
  <si>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</si>
  <si>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</si>
  <si>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</si>
  <si>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</si>
  <si>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</si>
  <si>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</si>
  <si>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</si>
  <si>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</si>
  <si>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</si>
  <si>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</si>
  <si>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</si>
  <si>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</si>
  <si>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</si>
  <si>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</si>
  <si>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</si>
  <si>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</si>
  <si>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</si>
  <si>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</si>
  <si>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</si>
  <si>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</si>
  <si>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</si>
  <si>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</si>
  <si>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</si>
  <si>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</si>
  <si>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</si>
  <si>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</si>
  <si>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</si>
  <si>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</si>
  <si>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</si>
  <si>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</si>
  <si>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</si>
  <si>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</si>
  <si>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</si>
  <si>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</si>
  <si>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</si>
  <si>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</si>
  <si>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</si>
  <si>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</si>
  <si>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</si>
  <si>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</si>
  <si>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</si>
  <si>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</si>
  <si>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</si>
  <si>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</si>
  <si>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</si>
  <si>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</si>
  <si>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</si>
  <si>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</si>
  <si>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</si>
  <si>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</si>
  <si>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</si>
  <si>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</si>
  <si>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</si>
  <si>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</si>
  <si>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</si>
  <si>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</si>
  <si>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</si>
  <si>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</si>
  <si>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</si>
  <si>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</si>
  <si>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</si>
  <si>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</si>
  <si>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</si>
  <si>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</si>
  <si>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</si>
  <si>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</si>
  <si>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</si>
  <si>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</si>
  <si>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</si>
  <si>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</si>
  <si>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</si>
  <si>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</si>
  <si>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</si>
  <si>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</si>
  <si>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</si>
  <si>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</si>
  <si>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</si>
  <si>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</si>
  <si>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</si>
  <si>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</si>
  <si>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</si>
  <si>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</si>
  <si>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</si>
  <si>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</si>
  <si>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</si>
  <si>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</si>
  <si>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</si>
  <si>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</si>
  <si>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</si>
  <si>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</si>
  <si>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</si>
  <si>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</si>
  <si>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</si>
  <si>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</si>
  <si>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</si>
  <si>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</si>
  <si>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</si>
  <si>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</si>
  <si>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</si>
  <si>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</si>
  <si>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</si>
  <si>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</si>
  <si>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</si>
  <si>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</si>
  <si>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</si>
  <si>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</si>
  <si>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</si>
  <si>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</si>
  <si>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</si>
  <si>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</si>
  <si>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</si>
  <si>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</si>
  <si>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</si>
  <si>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</si>
  <si>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</si>
  <si>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</si>
  <si>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</si>
  <si>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</si>
  <si>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</si>
  <si>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</si>
  <si>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</si>
  <si>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</si>
  <si>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</si>
  <si>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</si>
  <si>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</si>
  <si>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</si>
  <si>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</si>
  <si>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</si>
  <si>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</si>
  <si>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</si>
  <si>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</si>
  <si>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</si>
  <si>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</si>
  <si>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</si>
  <si>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</si>
  <si>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</si>
  <si>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</si>
  <si>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</si>
  <si>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</si>
  <si>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</si>
  <si>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</si>
  <si>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</si>
  <si>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</si>
  <si>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</si>
  <si>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</si>
  <si>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</si>
  <si>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</si>
  <si>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</si>
  <si>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</si>
  <si>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</si>
  <si>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</si>
  <si>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</si>
  <si>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</si>
  <si>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</si>
  <si>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</si>
  <si>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</si>
  <si>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</si>
  <si>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</si>
  <si>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</si>
  <si>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</si>
  <si>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</si>
  <si>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</si>
  <si>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</si>
  <si>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</si>
  <si>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</si>
  <si>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</si>
  <si>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</si>
  <si>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</si>
  <si>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</si>
  <si>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</si>
  <si>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</si>
  <si>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</si>
  <si>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</si>
  <si>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</si>
  <si>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</si>
  <si>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</si>
  <si>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</si>
  <si>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</si>
  <si>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</si>
  <si>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</si>
  <si>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</si>
  <si>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</si>
  <si>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</si>
  <si>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</si>
  <si>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</si>
  <si>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</si>
  <si>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</si>
  <si>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</si>
  <si>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</si>
  <si>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</si>
  <si>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</si>
  <si>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</si>
  <si>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</si>
  <si>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</si>
  <si>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</si>
  <si>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</si>
  <si>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</si>
  <si>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</si>
  <si>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</si>
  <si>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</si>
  <si>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</si>
  <si>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</si>
  <si>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</si>
  <si>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</si>
  <si>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</si>
  <si>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</si>
  <si>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</si>
  <si>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</si>
  <si>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</si>
  <si>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</si>
  <si>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</si>
  <si>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</si>
  <si>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</si>
  <si>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</si>
  <si>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</si>
  <si>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</si>
  <si>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</si>
  <si>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</si>
  <si>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</si>
  <si>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</si>
  <si>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</si>
  <si>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</si>
  <si>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</si>
  <si>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</si>
  <si>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</si>
  <si>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</si>
  <si>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</si>
  <si>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</si>
  <si>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</si>
  <si>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</si>
  <si>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</si>
  <si>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</si>
  <si>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</si>
  <si>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</si>
  <si>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</si>
  <si>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</si>
  <si>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</si>
  <si>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</si>
  <si>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</si>
  <si>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</si>
  <si>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</si>
  <si>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</si>
  <si>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</si>
  <si>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</si>
  <si>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</si>
  <si>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</si>
  <si>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</si>
  <si>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</si>
  <si>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</si>
  <si>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</si>
  <si>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</si>
  <si>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</si>
  <si>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</si>
  <si>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</si>
  <si>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</si>
  <si>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</si>
  <si>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</si>
  <si>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</si>
  <si>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</si>
  <si>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</si>
  <si>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</si>
  <si>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</si>
  <si>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</si>
  <si>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</si>
  <si>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</si>
  <si>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</si>
  <si>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</si>
  <si>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</si>
  <si>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</si>
  <si>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</si>
  <si>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</si>
  <si>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</si>
  <si>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</si>
  <si>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</si>
  <si>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</si>
  <si>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</si>
  <si>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</si>
  <si>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</si>
  <si>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</si>
  <si>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</si>
  <si>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</si>
  <si>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</si>
  <si>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</si>
  <si>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</si>
  <si>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</si>
  <si>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</si>
  <si>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</si>
  <si>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</si>
  <si>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</si>
  <si>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</si>
  <si>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</si>
  <si>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</si>
  <si>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</si>
  <si>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</si>
  <si>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</si>
  <si>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</si>
  <si>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</si>
  <si>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</si>
  <si>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</si>
  <si>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</si>
  <si>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</si>
  <si>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</si>
  <si>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</si>
  <si>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</si>
  <si>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</si>
  <si>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</si>
  <si>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</si>
  <si>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</si>
  <si>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</si>
  <si>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</si>
  <si>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</si>
  <si>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</si>
  <si>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</si>
  <si>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</si>
  <si>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</si>
  <si>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</si>
  <si>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</si>
  <si>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</si>
  <si>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</si>
  <si>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</si>
  <si>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</si>
  <si>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</si>
  <si>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</si>
  <si>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</si>
  <si>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</si>
  <si>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</si>
  <si>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</si>
  <si>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</si>
  <si>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</si>
  <si>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</si>
  <si>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</si>
  <si>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</si>
  <si>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</si>
  <si>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</si>
  <si>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</si>
  <si>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</si>
  <si>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</si>
  <si>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</si>
  <si>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</si>
  <si>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</si>
  <si>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</si>
  <si>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</si>
  <si>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</si>
  <si>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</si>
  <si>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</si>
  <si>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</si>
  <si>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</si>
  <si>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</si>
  <si>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</si>
  <si>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</si>
  <si>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</si>
  <si>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</si>
  <si>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</si>
  <si>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</si>
  <si>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</si>
  <si>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</si>
  <si>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</si>
  <si>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</si>
  <si>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</si>
  <si>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</si>
  <si>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</si>
  <si>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</si>
  <si>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</si>
  <si>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</si>
  <si>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</si>
  <si>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</si>
  <si>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</si>
  <si>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</si>
  <si>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</si>
  <si>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</si>
  <si>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</si>
  <si>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</si>
  <si>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</si>
  <si>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</si>
  <si>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</si>
  <si>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</si>
  <si>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</si>
  <si>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</si>
  <si>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</si>
  <si>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</si>
  <si>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</si>
  <si>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</si>
  <si>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</si>
  <si>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</si>
  <si>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</si>
  <si>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</si>
  <si>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</si>
  <si>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</si>
  <si>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</si>
  <si>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</si>
  <si>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</si>
  <si>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</si>
  <si>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</si>
  <si>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</si>
  <si>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</si>
  <si>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</si>
  <si>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</si>
  <si>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</si>
  <si>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</si>
  <si>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</si>
  <si>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</si>
  <si>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</si>
  <si>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</si>
  <si>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</si>
  <si>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</si>
  <si>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</si>
  <si>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</si>
  <si>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</si>
  <si>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</si>
  <si>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</si>
  <si>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</si>
  <si>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</si>
  <si>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</si>
  <si>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</si>
  <si>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</si>
  <si>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</si>
  <si>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</si>
  <si>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</si>
  <si>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</si>
  <si>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</si>
  <si>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</si>
  <si>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</si>
  <si>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</si>
  <si>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</si>
  <si>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</si>
  <si>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</si>
  <si>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</si>
  <si>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</si>
  <si>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</si>
  <si>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</si>
  <si>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</si>
  <si>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</si>
  <si>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</si>
  <si>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</si>
  <si>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</si>
  <si>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</si>
  <si>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</si>
  <si>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</si>
  <si>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</si>
  <si>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</si>
  <si>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</si>
  <si>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</si>
  <si>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</si>
  <si>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</si>
  <si>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</si>
  <si>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</si>
  <si>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</si>
  <si>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</si>
  <si>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</si>
  <si>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</si>
  <si>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</si>
  <si>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</si>
  <si>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</si>
  <si>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</si>
  <si>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</si>
  <si>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</si>
  <si>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</si>
  <si>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</si>
  <si>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</si>
  <si>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</si>
  <si>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</si>
  <si>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</si>
  <si>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</si>
  <si>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</si>
  <si>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</si>
  <si>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</si>
  <si>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</si>
  <si>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</si>
  <si>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</si>
  <si>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</si>
  <si>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</si>
  <si>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</si>
  <si>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</si>
  <si>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</si>
  <si>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</si>
  <si>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</si>
  <si>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</si>
  <si>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</si>
  <si>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</si>
  <si>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</si>
  <si>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</si>
  <si>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</si>
  <si>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</si>
  <si>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</si>
  <si>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</si>
  <si>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</si>
  <si>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</si>
  <si>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</si>
  <si>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</si>
  <si>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</si>
  <si>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</si>
  <si>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</si>
  <si>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</si>
  <si>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</si>
  <si>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</si>
  <si>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</si>
  <si>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</si>
  <si>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</si>
  <si>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</si>
  <si>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</si>
  <si>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</si>
  <si>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</si>
  <si>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</si>
  <si>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</si>
  <si>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</si>
  <si>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</si>
  <si>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</si>
  <si>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</si>
  <si>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</si>
  <si>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</si>
  <si>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</si>
  <si>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</si>
  <si>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</si>
  <si>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</si>
  <si>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</si>
  <si>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</si>
  <si>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</si>
  <si>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</si>
  <si>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</si>
  <si>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</si>
  <si>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</si>
  <si>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</si>
  <si>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</si>
  <si>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</si>
  <si>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</si>
  <si>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</si>
  <si>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</si>
  <si>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</si>
  <si>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</si>
  <si>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</si>
  <si>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</si>
  <si>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</si>
  <si>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</si>
  <si>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</si>
  <si>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</si>
  <si>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</si>
  <si>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</si>
  <si>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</si>
  <si>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</si>
  <si>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</si>
  <si>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</si>
  <si>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</si>
  <si>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</si>
  <si>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</si>
  <si>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</si>
  <si>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</si>
  <si>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</si>
  <si>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</si>
  <si>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</si>
  <si>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</si>
  <si>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</si>
  <si>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</si>
  <si>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</si>
  <si>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</si>
  <si>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</si>
  <si>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</si>
  <si>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</si>
  <si>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</si>
  <si>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</si>
  <si>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</si>
  <si>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</si>
  <si>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</si>
  <si>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</si>
  <si>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</si>
  <si>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</si>
  <si>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</si>
  <si>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</si>
  <si>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</si>
  <si>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</si>
  <si>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</si>
  <si>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</si>
  <si>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</si>
  <si>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</si>
  <si>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</si>
  <si>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</si>
  <si>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</si>
  <si>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</si>
  <si>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</si>
  <si>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</si>
  <si>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</si>
  <si>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</si>
  <si>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</si>
  <si>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</si>
  <si>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</si>
  <si>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</si>
  <si>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</si>
  <si>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</si>
  <si>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</si>
  <si>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</si>
  <si>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</si>
  <si>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</si>
  <si>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</si>
  <si>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</si>
  <si>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</si>
  <si>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</si>
  <si>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</si>
  <si>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</si>
  <si>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</si>
  <si>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</si>
  <si>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</si>
  <si>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</si>
  <si>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</si>
  <si>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</si>
  <si>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</si>
  <si>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</si>
  <si>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</si>
  <si>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</si>
  <si>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</si>
  <si>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</si>
  <si>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</si>
  <si>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</si>
  <si>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</si>
  <si>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</si>
  <si>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</si>
  <si>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</si>
  <si>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</si>
  <si>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</si>
  <si>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</si>
  <si>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</si>
  <si>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</si>
  <si>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</si>
  <si>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</si>
  <si>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</si>
  <si>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</si>
  <si>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</si>
  <si>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</si>
  <si>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</si>
  <si>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</si>
  <si>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</si>
  <si>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</si>
  <si>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</si>
  <si>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</si>
  <si>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</si>
  <si>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</si>
  <si>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</si>
  <si>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</si>
  <si>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</si>
  <si>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</si>
  <si>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</si>
  <si>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</si>
  <si>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</si>
  <si>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</si>
  <si>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</si>
  <si>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</si>
  <si>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</si>
  <si>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</si>
  <si>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</si>
  <si>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</si>
  <si>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</si>
  <si>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</si>
  <si>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</si>
  <si>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</si>
  <si>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</si>
  <si>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</si>
  <si>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</si>
  <si>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</si>
  <si>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</si>
  <si>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</si>
  <si>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</si>
  <si>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</si>
  <si>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</si>
  <si>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</si>
  <si>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</si>
  <si>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</si>
  <si>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</si>
  <si>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</si>
  <si>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</si>
  <si>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</si>
  <si>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</si>
  <si>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</si>
  <si>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</si>
  <si>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</si>
  <si>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</si>
  <si>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</si>
  <si>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</si>
  <si>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</si>
  <si>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</si>
  <si>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</si>
  <si>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</si>
  <si>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</si>
  <si>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</si>
  <si>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</si>
  <si>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</si>
  <si>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</si>
  <si>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</si>
  <si>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</si>
  <si>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</si>
  <si>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</si>
  <si>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</si>
  <si>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</si>
  <si>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</si>
  <si>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</si>
  <si>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</si>
  <si>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</si>
  <si>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</si>
  <si>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</si>
  <si>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</si>
  <si>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</si>
  <si>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</si>
  <si>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</si>
  <si>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</si>
  <si>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</si>
  <si>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</si>
  <si>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</si>
  <si>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</si>
  <si>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</si>
  <si>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</si>
  <si>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</si>
  <si>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</si>
  <si>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</si>
  <si>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</si>
  <si>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</si>
  <si>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</si>
  <si>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</si>
  <si>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</si>
  <si>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</si>
  <si>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</si>
  <si>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</si>
  <si>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</si>
  <si>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</si>
  <si>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</si>
  <si>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</si>
  <si>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</si>
  <si>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</si>
  <si>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</si>
  <si>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</si>
  <si>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</si>
  <si>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</si>
  <si>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</si>
  <si>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</si>
  <si>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</si>
  <si>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</si>
  <si>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</si>
  <si>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</si>
  <si>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</si>
  <si>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</si>
  <si>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</si>
  <si>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</si>
  <si>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</si>
  <si>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</si>
  <si>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</si>
  <si>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</si>
  <si>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</si>
  <si>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</si>
  <si>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</si>
  <si>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</si>
  <si>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</si>
  <si>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</si>
  <si>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</si>
  <si>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</si>
  <si>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</si>
  <si>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</si>
  <si>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</si>
  <si>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</si>
  <si>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</si>
  <si>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</si>
  <si>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</si>
  <si>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</si>
  <si>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</si>
  <si>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</si>
  <si>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</si>
  <si>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</si>
  <si>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</si>
  <si>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</si>
  <si>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</si>
  <si>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</si>
  <si>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</si>
  <si>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</si>
  <si>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</si>
  <si>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</si>
  <si>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</si>
  <si>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</si>
  <si>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</si>
  <si>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</si>
  <si>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</si>
  <si>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</si>
  <si>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</si>
  <si>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</si>
  <si>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</si>
  <si>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</si>
  <si>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</si>
  <si>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</si>
  <si>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</si>
  <si>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</si>
  <si>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</si>
  <si>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</si>
  <si>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</si>
  <si>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</si>
  <si>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</si>
  <si>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</si>
  <si>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</si>
  <si>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</si>
  <si>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</si>
  <si>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</si>
  <si>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</si>
  <si>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</si>
  <si>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</si>
  <si>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</si>
  <si>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</si>
  <si>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</si>
  <si>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</si>
  <si>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</si>
  <si>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</si>
  <si>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</si>
  <si>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</si>
  <si>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</si>
  <si>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</si>
  <si>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</si>
  <si>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</si>
  <si>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</si>
  <si>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</si>
  <si>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</si>
  <si>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</si>
  <si>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</si>
  <si>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</si>
  <si>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</si>
  <si>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</si>
  <si>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</si>
  <si>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</si>
  <si>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</si>
  <si>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</si>
  <si>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</si>
  <si>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</si>
  <si>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</si>
  <si>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</si>
  <si>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</si>
  <si>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</si>
  <si>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</si>
  <si>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</si>
  <si>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</si>
  <si>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</si>
  <si>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</si>
  <si>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</si>
  <si>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</si>
  <si>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</si>
  <si>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</si>
  <si>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</si>
  <si>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</si>
  <si>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</si>
  <si>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</si>
  <si>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</si>
  <si>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</si>
  <si>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</si>
  <si>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</si>
  <si>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</si>
  <si>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</si>
  <si>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</si>
  <si>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</si>
  <si>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</si>
  <si>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</si>
  <si>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</si>
  <si>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</si>
  <si>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</si>
  <si>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</si>
  <si>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</si>
  <si>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</si>
  <si>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</si>
  <si>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</si>
  <si>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</si>
  <si>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</si>
  <si>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</si>
  <si>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</si>
  <si>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</si>
  <si>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</si>
  <si>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</si>
  <si>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</si>
  <si>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</si>
  <si>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</si>
  <si>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</si>
  <si>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</si>
  <si>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</si>
  <si>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</si>
  <si>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</si>
  <si>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</si>
  <si>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</si>
  <si>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</si>
  <si>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</si>
  <si>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</si>
  <si>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</si>
  <si>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</si>
  <si>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</si>
  <si>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</si>
  <si>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</si>
  <si>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</si>
  <si>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</si>
  <si>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</si>
  <si>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</si>
  <si>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</si>
  <si>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</si>
  <si>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</si>
  <si>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</si>
  <si>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</si>
  <si>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</si>
  <si>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</si>
  <si>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</si>
  <si>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</si>
  <si>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</si>
  <si>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</si>
  <si>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</si>
  <si>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</si>
  <si>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</si>
  <si>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</si>
  <si>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</si>
  <si>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</si>
  <si>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</si>
  <si>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</si>
  <si>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</si>
  <si>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</si>
  <si>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</si>
  <si>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</si>
  <si>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</si>
  <si>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</si>
  <si>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</si>
  <si>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</si>
  <si>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</si>
  <si>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</si>
  <si>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</si>
  <si>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</si>
  <si>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</si>
  <si>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</si>
  <si>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</si>
  <si>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</si>
  <si>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</si>
  <si>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</si>
  <si>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</si>
  <si>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</si>
  <si>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</si>
  <si>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</si>
  <si>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</si>
  <si>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</si>
  <si>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</si>
  <si>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</si>
  <si>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</si>
  <si>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</si>
  <si>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</si>
  <si>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</si>
  <si>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</si>
  <si>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</si>
  <si>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</si>
  <si>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</si>
  <si>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</si>
  <si>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</si>
  <si>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</si>
  <si>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</si>
  <si>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</si>
  <si>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</si>
  <si>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</si>
  <si>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</si>
  <si>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</si>
  <si>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</si>
  <si>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</si>
  <si>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</si>
  <si>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</si>
  <si>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</si>
  <si>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</si>
  <si>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</si>
  <si>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</si>
  <si>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</si>
  <si>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</si>
  <si>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</si>
  <si>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</si>
  <si>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</si>
  <si>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</si>
  <si>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</si>
  <si>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</si>
  <si>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</si>
  <si>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</si>
  <si>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</si>
  <si>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</si>
  <si>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</si>
  <si>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</si>
  <si>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</si>
  <si>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</si>
  <si>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</si>
  <si>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</si>
  <si>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</si>
  <si>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</si>
  <si>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</si>
  <si>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</si>
  <si>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</si>
  <si>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</si>
  <si>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</si>
  <si>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</si>
  <si>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</si>
  <si>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</si>
  <si>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</si>
  <si>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</si>
  <si>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</si>
  <si>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</si>
  <si>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</si>
  <si>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</si>
  <si>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</si>
  <si>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</si>
  <si>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</si>
  <si>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</si>
  <si>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</si>
  <si>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</si>
  <si>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</si>
  <si>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</si>
  <si>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</si>
  <si>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</si>
  <si>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</si>
  <si>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</si>
  <si>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</si>
  <si>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</si>
  <si>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</si>
  <si>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</si>
  <si>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</si>
  <si>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</si>
  <si>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</si>
  <si>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</si>
  <si>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</si>
  <si>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</si>
  <si>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</si>
  <si>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</si>
  <si>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</si>
  <si>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</si>
  <si>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</si>
  <si>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</si>
  <si>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</si>
  <si>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</si>
  <si>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</si>
  <si>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</si>
  <si>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</si>
  <si>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</si>
  <si>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</si>
  <si>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</si>
  <si>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</si>
  <si>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</si>
  <si>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</si>
  <si>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</si>
  <si>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</si>
  <si>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</si>
  <si>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</si>
  <si>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</si>
  <si>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</si>
  <si>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</si>
  <si>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</si>
  <si>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</si>
  <si>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</si>
  <si>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</si>
  <si>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</si>
  <si>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</si>
  <si>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</si>
  <si>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</si>
  <si>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</si>
  <si>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</si>
  <si>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</si>
  <si>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</si>
  <si>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</si>
  <si>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</si>
  <si>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</si>
  <si>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</si>
  <si>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</si>
  <si>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</si>
  <si>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</si>
  <si>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</si>
  <si>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</si>
  <si>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</si>
  <si>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</si>
  <si>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</si>
  <si>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</si>
  <si>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</si>
  <si>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</si>
  <si>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</si>
  <si>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</si>
  <si>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</si>
  <si>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</si>
  <si>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</si>
  <si>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</si>
  <si>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</si>
  <si>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</si>
  <si>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</si>
  <si>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</si>
  <si>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</si>
  <si>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</si>
  <si>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</si>
  <si>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</si>
  <si>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</si>
  <si>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</si>
  <si>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</si>
  <si>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</si>
  <si>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</si>
  <si>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</si>
  <si>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</si>
  <si>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</si>
  <si>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</si>
  <si>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</si>
  <si>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</si>
  <si>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</si>
  <si>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</si>
  <si>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</si>
  <si>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</si>
  <si>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</si>
  <si>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</si>
  <si>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</si>
  <si>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</si>
  <si>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</si>
  <si>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</si>
  <si>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</si>
  <si>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</si>
  <si>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</si>
  <si>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</si>
  <si>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</si>
  <si>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</si>
  <si>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</si>
  <si>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</si>
  <si>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</si>
  <si>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</si>
  <si>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</si>
  <si>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</si>
  <si>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</si>
  <si>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</si>
  <si>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</si>
  <si>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</si>
  <si>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</si>
  <si>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</si>
  <si>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</si>
  <si>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</si>
  <si>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</si>
  <si>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</si>
  <si>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</si>
  <si>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</si>
  <si>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</si>
  <si>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</si>
  <si>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</si>
  <si>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</si>
  <si>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</si>
  <si>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</si>
  <si>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</si>
  <si>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</si>
  <si>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</si>
  <si>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</si>
  <si>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</si>
  <si>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</si>
  <si>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</si>
  <si>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</si>
  <si>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</si>
  <si>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</si>
  <si>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</si>
  <si>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</si>
  <si>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</si>
  <si>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</si>
  <si>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</si>
  <si>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</si>
  <si>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</si>
  <si>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</si>
  <si>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</si>
  <si>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</si>
  <si>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</si>
  <si>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</si>
  <si>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</si>
  <si>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</si>
  <si>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</si>
  <si>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</si>
  <si>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</si>
  <si>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</si>
  <si>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</si>
  <si>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</si>
  <si>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</si>
  <si>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</si>
  <si>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</si>
  <si>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</si>
  <si>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</si>
  <si>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</si>
  <si>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</si>
  <si>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</si>
  <si>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</si>
  <si>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</si>
  <si>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</si>
  <si>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</si>
  <si>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</si>
  <si>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</si>
  <si>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</si>
  <si>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</si>
  <si>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</si>
  <si>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</si>
  <si>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</si>
  <si>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</si>
  <si>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</si>
  <si>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</si>
  <si>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</si>
  <si>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</si>
  <si>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</si>
  <si>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</si>
  <si>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</si>
  <si>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</si>
  <si>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</si>
  <si>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</si>
  <si>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</si>
  <si>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</si>
  <si>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</si>
  <si>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</si>
  <si>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</si>
  <si>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</si>
  <si>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</si>
  <si>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</si>
  <si>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</si>
  <si>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</si>
  <si>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</si>
  <si>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</si>
  <si>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</si>
  <si>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</si>
  <si>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</si>
  <si>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</si>
  <si>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</si>
  <si>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</si>
  <si>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</si>
  <si>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</si>
  <si>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</si>
  <si>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</si>
  <si>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</si>
  <si>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</si>
  <si>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</si>
  <si>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</si>
  <si>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</si>
  <si>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</si>
  <si>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</si>
  <si>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</si>
  <si>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</si>
  <si>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</si>
  <si>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</si>
  <si>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</si>
  <si>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</si>
  <si>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</si>
  <si>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</si>
  <si>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</si>
  <si>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</si>
  <si>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</si>
  <si>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</si>
  <si>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</si>
  <si>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</si>
  <si>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</si>
  <si>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</si>
  <si>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</si>
  <si>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</si>
  <si>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</si>
  <si>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</si>
  <si>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</si>
  <si>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</si>
  <si>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</si>
  <si>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</si>
  <si>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</si>
  <si>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</si>
  <si>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</si>
  <si>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</si>
  <si>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</si>
  <si>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</si>
  <si>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</si>
  <si>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</si>
  <si>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</si>
  <si>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</si>
  <si>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</si>
  <si>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</si>
  <si>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</si>
  <si>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</si>
  <si>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</si>
  <si>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</si>
  <si>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</si>
  <si>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</si>
  <si>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</si>
  <si>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</si>
  <si>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</si>
  <si>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</si>
  <si>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</si>
  <si>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</si>
  <si>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</si>
  <si>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</si>
  <si>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</si>
  <si>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</si>
  <si>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</si>
  <si>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</si>
  <si>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</si>
  <si>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</si>
  <si>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</si>
  <si>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</si>
  <si>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</si>
  <si>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</si>
  <si>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</si>
  <si>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</si>
  <si>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</si>
  <si>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</si>
  <si>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</si>
  <si>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</si>
  <si>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</si>
  <si>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</si>
  <si>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</si>
  <si>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</si>
  <si>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</si>
  <si>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</si>
  <si>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</si>
  <si>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</si>
  <si>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</si>
  <si>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</si>
  <si>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</si>
  <si>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</si>
  <si>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</si>
  <si>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</si>
  <si>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</si>
  <si>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</si>
  <si>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</si>
  <si>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</si>
  <si>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</si>
  <si>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</si>
  <si>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</si>
  <si>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</si>
  <si>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</si>
  <si>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</si>
  <si>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</si>
  <si>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</si>
  <si>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</si>
  <si>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</si>
  <si>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</si>
  <si>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</si>
  <si>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</si>
  <si>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</si>
  <si>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</si>
  <si>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</si>
  <si>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</si>
  <si>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</si>
  <si>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</si>
  <si>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</si>
  <si>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</si>
  <si>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</si>
  <si>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</si>
  <si>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</si>
  <si>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</si>
  <si>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</si>
  <si>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</si>
  <si>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</si>
  <si>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</si>
  <si>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</si>
  <si>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</si>
  <si>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</si>
  <si>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</si>
  <si>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</si>
  <si>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</si>
  <si>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</si>
  <si>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</si>
  <si>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</si>
  <si>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</si>
  <si>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</si>
  <si>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</si>
  <si>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</si>
  <si>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</si>
  <si>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</si>
  <si>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</si>
  <si>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</si>
  <si>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</si>
  <si>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</si>
  <si>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</si>
  <si>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</si>
  <si>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</si>
  <si>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</si>
  <si>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</si>
  <si>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</si>
  <si>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</si>
  <si>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</si>
  <si>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</si>
  <si>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</si>
  <si>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</si>
  <si>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</si>
  <si>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</si>
  <si>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</si>
  <si>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</si>
  <si>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</si>
  <si>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</si>
  <si>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</si>
  <si>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</si>
  <si>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</si>
  <si>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</si>
  <si>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</si>
  <si>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</si>
  <si>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</si>
  <si>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</si>
  <si>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</si>
  <si>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</si>
  <si>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</si>
  <si>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</si>
  <si>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</si>
  <si>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</si>
  <si>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</si>
  <si>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</si>
  <si>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</si>
  <si>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</si>
  <si>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</si>
  <si>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</si>
  <si>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</si>
  <si>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</si>
  <si>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</si>
  <si>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</si>
  <si>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</si>
  <si>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</si>
  <si>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</si>
  <si>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</si>
  <si>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</si>
  <si>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</si>
  <si>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</si>
  <si>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</si>
  <si>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</si>
  <si>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</si>
  <si>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</si>
  <si>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</si>
  <si>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</si>
  <si>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</si>
  <si>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</si>
  <si>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</si>
  <si>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</si>
  <si>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</si>
  <si>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</si>
  <si>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</si>
  <si>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</si>
  <si>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</si>
  <si>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</si>
  <si>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</si>
  <si>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</si>
  <si>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</si>
  <si>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</si>
  <si>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</si>
  <si>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</si>
  <si>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</si>
  <si>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</si>
  <si>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</si>
  <si>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</si>
  <si>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</si>
  <si>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</si>
  <si>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</si>
  <si>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</si>
  <si>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</si>
  <si>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</si>
  <si>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</si>
  <si>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</si>
  <si>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</si>
  <si>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</si>
  <si>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</si>
  <si>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</si>
  <si>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</si>
  <si>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</si>
  <si>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</si>
  <si>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</si>
  <si>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</si>
  <si>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</si>
  <si>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</si>
  <si>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</si>
  <si>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</si>
  <si>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</si>
  <si>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</si>
  <si>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</si>
  <si>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</si>
  <si>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</si>
  <si>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</si>
  <si>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</si>
  <si>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</si>
  <si>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</si>
  <si>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</si>
  <si>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</si>
  <si>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</si>
  <si>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</si>
  <si>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</si>
  <si>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</si>
  <si>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</si>
  <si>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</si>
  <si>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</si>
  <si>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</si>
  <si>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</si>
  <si>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</si>
  <si>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</si>
  <si>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</si>
  <si>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</si>
  <si>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</si>
  <si>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</si>
  <si>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</si>
  <si>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</si>
  <si>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</si>
  <si>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</si>
  <si>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</si>
  <si>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</si>
  <si>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</si>
  <si>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</si>
  <si>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</si>
  <si>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</si>
  <si>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</si>
  <si>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</si>
  <si>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</si>
  <si>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</si>
  <si>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</si>
  <si>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</si>
  <si>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</si>
  <si>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</si>
  <si>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</si>
  <si>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</si>
  <si>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</si>
  <si>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</si>
  <si>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</si>
  <si>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</si>
  <si>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</si>
  <si>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</si>
  <si>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</si>
  <si>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</si>
  <si>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</si>
  <si>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</si>
  <si>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</si>
  <si>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</si>
  <si>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</si>
  <si>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</si>
  <si>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</si>
  <si>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</si>
  <si>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</si>
  <si>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</si>
  <si>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</si>
  <si>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</si>
  <si>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</si>
  <si>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</si>
  <si>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</si>
  <si>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</si>
  <si>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</si>
  <si>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</si>
  <si>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</si>
  <si>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</si>
  <si>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</si>
  <si>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</si>
  <si>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</si>
  <si>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</si>
  <si>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</si>
  <si>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</si>
  <si>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</si>
  <si>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</si>
  <si>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</si>
  <si>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</si>
  <si>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</si>
  <si>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</si>
  <si>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</si>
  <si>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</si>
  <si>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</si>
  <si>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</si>
  <si>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</si>
  <si>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</si>
  <si>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</si>
  <si>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</si>
  <si>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</si>
  <si>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</si>
  <si>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</si>
  <si>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</si>
  <si>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</si>
  <si>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</si>
  <si>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</si>
  <si>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</si>
  <si>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</si>
  <si>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</si>
  <si>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</si>
  <si>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</si>
  <si>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</si>
  <si>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</si>
  <si>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</si>
  <si>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</si>
  <si>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</si>
  <si>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</si>
  <si>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</si>
  <si>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</si>
  <si>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</si>
  <si>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</si>
  <si>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</si>
  <si>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</si>
  <si>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</si>
  <si>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</si>
  <si>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</si>
  <si>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</si>
  <si>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</si>
  <si>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</si>
  <si>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</si>
  <si>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</si>
  <si>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</si>
  <si>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</si>
  <si>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</si>
  <si>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</si>
  <si>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</si>
  <si>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</si>
  <si>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</si>
  <si>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</si>
  <si>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</si>
  <si>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</si>
  <si>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</si>
  <si>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</si>
  <si>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</si>
  <si>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</si>
  <si>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</si>
  <si>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</si>
  <si>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</si>
  <si>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</si>
  <si>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</si>
  <si>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</si>
  <si>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</si>
  <si>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</si>
  <si>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</si>
  <si>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</si>
  <si>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</si>
  <si>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</si>
  <si>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</si>
  <si>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</si>
  <si>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</si>
  <si>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</si>
  <si>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</si>
  <si>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</si>
  <si>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</si>
  <si>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</si>
  <si>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</si>
  <si>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</si>
  <si>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</si>
  <si>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</si>
  <si>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</si>
  <si>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</si>
  <si>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</si>
  <si>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</si>
  <si>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</si>
  <si>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</si>
  <si>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</si>
  <si>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</si>
  <si>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</si>
  <si>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</si>
  <si>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</si>
  <si>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</si>
  <si>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</si>
  <si>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</si>
  <si>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</si>
  <si>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</si>
  <si>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</si>
  <si>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</si>
  <si>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</si>
  <si>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</si>
  <si>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</si>
  <si>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</si>
  <si>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</si>
  <si>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</si>
  <si>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</si>
  <si>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</si>
  <si>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</si>
  <si>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</si>
  <si>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</si>
  <si>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</si>
  <si>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</si>
  <si>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</si>
  <si>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</si>
  <si>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</si>
  <si>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</si>
  <si>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</si>
  <si>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</si>
  <si>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</si>
  <si>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</si>
  <si>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</si>
  <si>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</si>
  <si>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</si>
  <si>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</si>
  <si>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</si>
  <si>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</si>
  <si>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</si>
  <si>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</si>
  <si>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</si>
  <si>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</si>
  <si>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</si>
  <si>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</si>
  <si>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</si>
  <si>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</si>
  <si>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</si>
  <si>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</si>
  <si>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</si>
  <si>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</si>
  <si>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</si>
  <si>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</si>
  <si>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</si>
  <si>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</si>
  <si>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</si>
  <si>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</si>
  <si>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</si>
  <si>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</si>
  <si>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</si>
  <si>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</si>
  <si>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</si>
  <si>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</si>
  <si>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</si>
  <si>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</si>
  <si>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</si>
  <si>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</si>
  <si>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</si>
  <si>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</si>
  <si>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</si>
  <si>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</si>
  <si>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</si>
  <si>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</si>
  <si>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</si>
  <si>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</si>
  <si>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</si>
  <si>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</si>
  <si>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</si>
  <si>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</si>
  <si>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</si>
  <si>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</si>
  <si>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</si>
  <si>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</si>
  <si>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</si>
  <si>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</si>
  <si>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</si>
  <si>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</si>
  <si>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</si>
  <si>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</si>
  <si>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</si>
  <si>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</si>
  <si>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</si>
  <si>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</si>
  <si>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</si>
  <si>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</si>
  <si>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</si>
  <si>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</si>
  <si>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</si>
  <si>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</si>
  <si>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</si>
  <si>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</si>
  <si>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</si>
  <si>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</si>
  <si>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</si>
  <si>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</si>
  <si>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</si>
  <si>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</si>
  <si>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</si>
  <si>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</si>
  <si>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</si>
  <si>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</si>
  <si>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</si>
  <si>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</si>
  <si>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</si>
  <si>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</si>
  <si>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</si>
  <si>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</si>
  <si>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</si>
  <si>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</si>
  <si>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</si>
  <si>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</si>
  <si>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</si>
  <si>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</si>
  <si>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</si>
  <si>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</si>
  <si>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</si>
  <si>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</si>
  <si>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</si>
  <si>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</si>
  <si>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</si>
  <si>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</si>
  <si>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</si>
  <si>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</si>
  <si>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</si>
  <si>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</si>
  <si>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</si>
  <si>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</si>
  <si>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</si>
  <si>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</si>
  <si>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</si>
  <si>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</si>
  <si>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</si>
  <si>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</si>
  <si>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</si>
  <si>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</si>
  <si>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</si>
  <si>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</si>
  <si>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</si>
  <si>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</si>
  <si>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</si>
  <si>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</si>
  <si>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</si>
  <si>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</si>
  <si>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</si>
  <si>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</si>
  <si>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</si>
  <si>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</si>
  <si>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</si>
  <si>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</si>
  <si>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</si>
  <si>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</si>
  <si>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</si>
  <si>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</si>
  <si>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</si>
  <si>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</si>
  <si>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</si>
  <si>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</si>
  <si>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</si>
  <si>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</si>
  <si>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</si>
  <si>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</si>
  <si>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</si>
  <si>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</si>
  <si>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</si>
  <si>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</si>
  <si>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</si>
  <si>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</si>
  <si>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</si>
  <si>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</si>
  <si>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</si>
  <si>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</si>
  <si>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</si>
  <si>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</si>
  <si>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</si>
  <si>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</si>
  <si>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</si>
  <si>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</si>
  <si>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</si>
  <si>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</si>
  <si>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</si>
  <si>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</si>
  <si>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</si>
  <si>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</si>
  <si>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</si>
  <si>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</si>
  <si>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</si>
  <si>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</si>
  <si>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</si>
  <si>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</si>
  <si>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</si>
  <si>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</si>
  <si>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</si>
  <si>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</si>
  <si>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</si>
  <si>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</si>
  <si>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</si>
  <si>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</si>
  <si>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</si>
  <si>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</si>
  <si>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</si>
  <si>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</si>
  <si>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</si>
  <si>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</si>
  <si>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</si>
  <si>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</si>
  <si>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</si>
  <si>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</si>
  <si>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</si>
  <si>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</si>
  <si>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</si>
  <si>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</si>
  <si>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</si>
  <si>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</si>
  <si>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</si>
  <si>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</si>
  <si>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</si>
  <si>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</si>
  <si>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</si>
  <si>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</si>
  <si>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</si>
  <si>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</si>
  <si>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</si>
  <si>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</si>
  <si>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</si>
  <si>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</si>
  <si>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</si>
  <si>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</si>
  <si>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</si>
  <si>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</si>
  <si>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</si>
  <si>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</si>
  <si>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</si>
  <si>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</si>
  <si>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</si>
  <si>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</si>
  <si>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</si>
  <si>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</si>
  <si>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</si>
  <si>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</si>
  <si>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</si>
  <si>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</si>
  <si>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</si>
  <si>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</si>
  <si>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</si>
  <si>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</si>
  <si>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</si>
  <si>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</si>
  <si>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</si>
  <si>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</si>
  <si>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</si>
  <si>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</si>
  <si>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</si>
  <si>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</si>
  <si>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</si>
  <si>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</si>
  <si>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</si>
  <si>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</si>
  <si>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</si>
  <si>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</si>
  <si>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</si>
  <si>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</si>
  <si>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</si>
  <si>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</si>
  <si>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</si>
  <si>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</si>
  <si>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</si>
  <si>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</si>
  <si>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</si>
  <si>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</si>
  <si>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</si>
  <si>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</si>
  <si>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</si>
  <si>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</si>
  <si>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</si>
  <si>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</si>
  <si>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</si>
  <si>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</si>
  <si>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</si>
  <si>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</si>
  <si>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</si>
  <si>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</si>
  <si>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</si>
  <si>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</si>
  <si>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</si>
  <si>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</si>
  <si>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</si>
  <si>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</si>
  <si>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</si>
  <si>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</si>
  <si>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</si>
  <si>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</si>
  <si>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</si>
  <si>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</si>
  <si>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</si>
  <si>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</si>
  <si>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</si>
  <si>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</si>
  <si>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</si>
  <si>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</si>
  <si>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</si>
  <si>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</si>
  <si>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</si>
  <si>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</si>
  <si>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</si>
  <si>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</si>
  <si>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</si>
  <si>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</si>
  <si>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</si>
  <si>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</si>
  <si>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</si>
  <si>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</si>
  <si>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</si>
  <si>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</si>
  <si>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</si>
  <si>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</si>
  <si>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</si>
  <si>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</si>
  <si>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</si>
  <si>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</si>
  <si>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</si>
  <si>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</si>
  <si>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</si>
  <si>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</si>
  <si>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</si>
  <si>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</si>
  <si>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</si>
  <si>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</si>
  <si>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</si>
  <si>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</si>
  <si>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</si>
  <si>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</si>
  <si>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</si>
  <si>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</si>
  <si>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</si>
  <si>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</si>
  <si>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</si>
  <si>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</si>
  <si>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</si>
  <si>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</si>
  <si>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</si>
  <si>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</si>
  <si>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</si>
  <si>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</si>
  <si>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</si>
  <si>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</si>
  <si>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</si>
  <si>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</si>
  <si>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</si>
  <si>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</si>
  <si>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</si>
  <si>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</si>
  <si>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</si>
  <si>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</si>
  <si>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</si>
  <si>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</si>
  <si>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</si>
  <si>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</si>
  <si>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</si>
  <si>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</si>
  <si>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</si>
  <si>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</si>
  <si>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</si>
  <si>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</si>
  <si>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</si>
  <si>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</si>
  <si>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</si>
  <si>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</si>
  <si>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</si>
  <si>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</si>
  <si>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</si>
  <si>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</si>
  <si>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</si>
  <si>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</si>
  <si>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</si>
  <si>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</si>
  <si>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</si>
  <si>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</si>
  <si>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</si>
  <si>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</si>
  <si>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</si>
  <si>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</si>
  <si>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</si>
  <si>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</si>
  <si>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</si>
  <si>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</si>
  <si>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</si>
  <si>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</si>
  <si>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</si>
  <si>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</si>
  <si>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</si>
  <si>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</si>
  <si>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</si>
  <si>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</si>
  <si>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</si>
  <si>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</si>
  <si>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</si>
  <si>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</si>
  <si>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</si>
  <si>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</si>
  <si>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</si>
  <si>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</si>
  <si>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</si>
  <si>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</si>
  <si>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</si>
  <si>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</si>
  <si>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</si>
  <si>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</si>
  <si>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</si>
  <si>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</si>
  <si>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</si>
  <si>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</si>
  <si>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</si>
  <si>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</si>
  <si>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</si>
  <si>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</si>
  <si>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</si>
  <si>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</si>
  <si>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</si>
  <si>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</si>
  <si>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</si>
  <si>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</si>
  <si>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</si>
  <si>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</si>
  <si>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</si>
  <si>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</si>
  <si>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</si>
  <si>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</si>
  <si>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</si>
  <si>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</si>
  <si>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</si>
  <si>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</si>
  <si>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</si>
  <si>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</si>
  <si>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</si>
  <si>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</si>
  <si>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</si>
  <si>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</si>
  <si>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</si>
  <si>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</si>
  <si>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</si>
  <si>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</si>
  <si>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</si>
  <si>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</si>
  <si>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</si>
  <si>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</si>
  <si>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</si>
  <si>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</si>
  <si>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</si>
  <si>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</si>
  <si>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</si>
  <si>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</si>
  <si>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</si>
  <si>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</si>
  <si>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</si>
  <si>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</si>
  <si>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</si>
  <si>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</si>
  <si>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</si>
  <si>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</si>
  <si>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</si>
  <si>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</si>
  <si>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</si>
  <si>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</si>
  <si>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</si>
  <si>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</si>
  <si>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</si>
  <si>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</si>
  <si>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</si>
  <si>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</si>
  <si>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</si>
  <si>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</si>
  <si>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</si>
  <si>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</si>
  <si>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</si>
  <si>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</si>
  <si>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</si>
  <si>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</si>
  <si>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</si>
  <si>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</si>
  <si>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</si>
  <si>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</si>
  <si>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</si>
  <si>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</si>
  <si>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</si>
  <si>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</si>
  <si>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</si>
  <si>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</si>
  <si>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</si>
  <si>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</si>
  <si>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</si>
  <si>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</si>
  <si>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</si>
  <si>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</si>
  <si>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</si>
  <si>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</si>
  <si>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</si>
  <si>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</si>
  <si>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</si>
  <si>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</si>
  <si>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</si>
  <si>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</si>
  <si>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</si>
  <si>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</si>
  <si>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</si>
  <si>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</si>
  <si>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</si>
  <si>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</si>
  <si>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</si>
  <si>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</si>
  <si>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</si>
  <si>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</si>
  <si>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</si>
  <si>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</si>
  <si>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</si>
  <si>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</si>
  <si>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</si>
  <si>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</si>
  <si>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</si>
  <si>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</si>
  <si>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</si>
  <si>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</si>
  <si>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</si>
  <si>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</si>
  <si>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</si>
  <si>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</si>
  <si>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</si>
  <si>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</si>
  <si>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</si>
  <si>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</si>
  <si>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</si>
  <si>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</si>
  <si>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</si>
  <si>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</si>
  <si>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</si>
  <si>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</si>
  <si>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</si>
  <si>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</si>
  <si>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</si>
  <si>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</si>
  <si>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</si>
  <si>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</si>
  <si>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</si>
  <si>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</si>
  <si>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</si>
  <si>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</si>
  <si>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</si>
  <si>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</si>
  <si>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</si>
  <si>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</si>
  <si>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</si>
  <si>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</si>
  <si>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</si>
  <si>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</si>
  <si>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</si>
  <si>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</si>
  <si>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</si>
  <si>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</si>
  <si>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</si>
  <si>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</si>
  <si>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</si>
  <si>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</si>
  <si>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</si>
  <si>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</si>
  <si>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</si>
  <si>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</si>
  <si>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</si>
  <si>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</si>
  <si>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</si>
  <si>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</si>
  <si>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</si>
  <si>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</si>
  <si>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</si>
  <si>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</si>
  <si>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</si>
  <si>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</si>
  <si>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</si>
  <si>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</si>
  <si>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</si>
  <si>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</si>
  <si>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</si>
  <si>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</si>
  <si>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</si>
  <si>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</si>
  <si>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</si>
  <si>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</si>
  <si>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</si>
  <si>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</si>
  <si>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</si>
  <si>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</si>
  <si>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</si>
  <si>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</si>
  <si>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</si>
  <si>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</si>
  <si>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</si>
  <si>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</si>
  <si>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</si>
  <si>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</si>
  <si>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</si>
  <si>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</si>
  <si>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</si>
  <si>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</si>
  <si>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</si>
  <si>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</si>
  <si>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</si>
  <si>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</si>
  <si>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</si>
  <si>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</si>
  <si>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</si>
  <si>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</si>
  <si>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</si>
  <si>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</si>
  <si>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</si>
  <si>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</si>
  <si>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</si>
  <si>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</si>
  <si>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</si>
  <si>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</si>
  <si>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</si>
  <si>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</si>
  <si>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</si>
  <si>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</si>
  <si>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</si>
  <si>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</si>
  <si>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</si>
  <si>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</si>
  <si>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</si>
  <si>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</si>
  <si>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</si>
  <si>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</si>
  <si>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</si>
  <si>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</si>
  <si>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</si>
  <si>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</si>
  <si>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</si>
  <si>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</si>
  <si>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</si>
  <si>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</si>
  <si>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</si>
  <si>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</si>
  <si>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</si>
  <si>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</si>
  <si>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</si>
  <si>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</si>
  <si>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</si>
  <si>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</si>
  <si>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</si>
  <si>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</si>
  <si>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</si>
  <si>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</si>
  <si>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</si>
  <si>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</si>
  <si>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</si>
  <si>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</si>
  <si>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</si>
  <si>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</si>
  <si>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</si>
  <si>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</si>
  <si>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</si>
  <si>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</si>
  <si>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</si>
  <si>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</si>
  <si>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</si>
  <si>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</si>
  <si>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</si>
  <si>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</si>
  <si>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</si>
  <si>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</si>
  <si>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</si>
  <si>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</si>
  <si>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</si>
  <si>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</si>
  <si>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</si>
  <si>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</si>
  <si>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</si>
  <si>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</si>
  <si>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</si>
  <si>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</si>
  <si>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</si>
  <si>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</si>
  <si>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</si>
  <si>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</si>
  <si>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</si>
  <si>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</si>
  <si>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</si>
  <si>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</si>
  <si>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</si>
  <si>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</si>
  <si>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</si>
  <si>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</si>
  <si>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</si>
  <si>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</si>
  <si>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</si>
  <si>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</si>
  <si>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</si>
  <si>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</si>
  <si>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</si>
  <si>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</si>
  <si>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</si>
  <si>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</si>
  <si>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</si>
  <si>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</si>
  <si>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</si>
  <si>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</si>
  <si>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</si>
  <si>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</si>
  <si>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</si>
  <si>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</si>
  <si>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</si>
  <si>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</si>
  <si>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</si>
  <si>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</si>
  <si>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</si>
  <si>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</si>
  <si>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</si>
  <si>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</si>
  <si>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</si>
  <si>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</si>
  <si>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</si>
  <si>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</si>
  <si>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</si>
  <si>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</si>
  <si>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</si>
  <si>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</si>
  <si>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</si>
  <si>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</si>
  <si>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</si>
  <si>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</si>
  <si>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</si>
  <si>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</si>
  <si>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</si>
  <si>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</si>
  <si>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</si>
  <si>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</si>
  <si>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</si>
  <si>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</si>
  <si>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</si>
  <si>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</si>
  <si>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</si>
  <si>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</si>
  <si>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</si>
  <si>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</si>
  <si>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</si>
  <si>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</si>
  <si>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</si>
  <si>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</si>
  <si>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</si>
  <si>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</si>
  <si>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</si>
  <si>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</si>
  <si>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</si>
  <si>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</si>
  <si>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</si>
  <si>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</si>
  <si>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</si>
  <si>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</si>
  <si>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</si>
  <si>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</si>
  <si>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</si>
  <si>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</si>
  <si>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</si>
  <si>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</si>
  <si>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</si>
  <si>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</si>
  <si>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</si>
  <si>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</si>
  <si>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</si>
  <si>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</si>
  <si>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</si>
  <si>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</si>
  <si>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</si>
  <si>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</si>
  <si>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</si>
  <si>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</si>
  <si>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</si>
  <si>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</si>
  <si>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</si>
  <si>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</si>
  <si>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</si>
  <si>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</si>
  <si>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</si>
  <si>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</si>
  <si>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</si>
  <si>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</si>
  <si>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</si>
  <si>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</si>
  <si>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</si>
  <si>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</si>
  <si>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</si>
  <si>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</si>
  <si>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</si>
  <si>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</si>
  <si>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</si>
  <si>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</si>
  <si>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</si>
  <si>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</si>
  <si>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</si>
  <si>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</si>
  <si>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</si>
  <si>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</si>
  <si>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</si>
  <si>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</si>
  <si>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</si>
  <si>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</si>
  <si>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</si>
  <si>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</si>
  <si>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</si>
  <si>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</si>
  <si>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</si>
  <si>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</si>
  <si>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</si>
  <si>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</si>
  <si>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</si>
  <si>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</si>
  <si>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</si>
  <si>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</si>
  <si>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</si>
  <si>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</si>
  <si>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</si>
  <si>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</si>
  <si>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</si>
  <si>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</si>
  <si>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</si>
  <si>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</si>
  <si>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</si>
  <si>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</si>
  <si>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</si>
  <si>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</si>
  <si>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</si>
  <si>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</si>
  <si>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</si>
  <si>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</si>
  <si>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</si>
  <si>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</si>
  <si>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</si>
  <si>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</si>
  <si>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</si>
  <si>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</si>
  <si>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</si>
  <si>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</si>
  <si>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</si>
  <si>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</si>
  <si>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</si>
  <si>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</si>
  <si>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</si>
  <si>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</si>
  <si>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</si>
  <si>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</si>
  <si>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</si>
  <si>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</si>
  <si>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</si>
  <si>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</si>
  <si>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</si>
  <si>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</si>
  <si>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</si>
  <si>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</si>
  <si>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</si>
  <si>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</si>
  <si>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</si>
  <si>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</si>
  <si>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</si>
  <si>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</si>
  <si>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</si>
  <si>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</si>
  <si>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</si>
  <si>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</si>
  <si>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</si>
  <si>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</si>
  <si>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</si>
  <si>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</si>
  <si>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</si>
  <si>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</si>
  <si>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</si>
  <si>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</si>
  <si>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</si>
  <si>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</si>
  <si>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</si>
  <si>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</si>
  <si>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</si>
  <si>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</si>
  <si>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</si>
  <si>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</si>
  <si>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</si>
  <si>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</si>
  <si>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</si>
  <si>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</si>
  <si>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</si>
  <si>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</si>
  <si>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</si>
  <si>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</si>
  <si>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</si>
  <si>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</si>
  <si>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</si>
  <si>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</si>
  <si>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</si>
  <si>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</si>
  <si>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</si>
  <si>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</si>
  <si>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</si>
  <si>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</si>
  <si>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</si>
  <si>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</si>
  <si>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</si>
  <si>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</si>
  <si>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</si>
  <si>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</si>
  <si>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</si>
  <si>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</si>
  <si>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</si>
  <si>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</si>
  <si>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</si>
  <si>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</si>
  <si>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</si>
  <si>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</si>
  <si>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</si>
  <si>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</si>
  <si>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</si>
  <si>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</si>
  <si>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</si>
  <si>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</si>
  <si>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</si>
  <si>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</si>
  <si>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</si>
  <si>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</si>
  <si>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</si>
  <si>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</si>
  <si>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</si>
  <si>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</si>
  <si>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</si>
  <si>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</si>
  <si>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</si>
  <si>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</si>
  <si>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</si>
  <si>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</si>
  <si>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</si>
  <si>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</si>
  <si>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</si>
  <si>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</si>
  <si>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</si>
  <si>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</si>
  <si>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</si>
  <si>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</si>
  <si>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</si>
  <si>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</si>
  <si>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</si>
  <si>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</si>
  <si>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</si>
  <si>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</si>
  <si>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</si>
  <si>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</si>
  <si>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</si>
  <si>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</si>
  <si>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</si>
  <si>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</si>
  <si>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</si>
  <si>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</si>
  <si>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</si>
  <si>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</si>
  <si>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</si>
  <si>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</si>
  <si>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</si>
  <si>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</si>
  <si>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</si>
  <si>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</si>
  <si>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</si>
  <si>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</si>
  <si>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</si>
  <si>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</si>
  <si>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</si>
  <si>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</si>
  <si>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</si>
  <si>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</si>
  <si>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</si>
  <si>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</si>
  <si>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</si>
  <si>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</si>
  <si>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</si>
  <si>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</si>
  <si>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</si>
  <si>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</si>
  <si>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</si>
  <si>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</si>
  <si>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</si>
  <si>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</si>
  <si>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</si>
  <si>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</si>
  <si>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</si>
  <si>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</si>
  <si>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</si>
  <si>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</si>
  <si>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</si>
  <si>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</si>
  <si>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</si>
  <si>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</si>
  <si>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</si>
  <si>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</si>
  <si>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</si>
  <si>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</si>
  <si>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</si>
  <si>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</si>
  <si>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</si>
  <si>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</si>
  <si>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</si>
  <si>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</si>
  <si>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</si>
  <si>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</si>
  <si>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</si>
  <si>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</si>
  <si>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</si>
  <si>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</si>
  <si>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</si>
  <si>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</si>
  <si>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</si>
  <si>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</si>
  <si>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</si>
  <si>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</si>
  <si>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</si>
  <si>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</si>
  <si>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</si>
  <si>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</si>
  <si>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</si>
  <si>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</si>
  <si>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</si>
  <si>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</si>
  <si>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</si>
  <si>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</si>
  <si>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</si>
  <si>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</si>
  <si>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</si>
  <si>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</si>
  <si>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</si>
  <si>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</si>
  <si>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</si>
  <si>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</si>
  <si>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</si>
  <si>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</si>
  <si>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</si>
  <si>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</si>
  <si>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</si>
  <si>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</si>
  <si>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</si>
  <si>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</si>
  <si>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</si>
  <si>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</si>
  <si>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</si>
  <si>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</si>
  <si>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</si>
  <si>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</si>
  <si>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</si>
  <si>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</si>
  <si>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</si>
  <si>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</si>
  <si>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</si>
  <si>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</si>
  <si>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</si>
  <si>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</si>
  <si>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</si>
  <si>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</si>
  <si>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</si>
  <si>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</si>
  <si>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</si>
  <si>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</si>
  <si>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</si>
  <si>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</si>
  <si>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</si>
  <si>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</si>
  <si>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</si>
  <si>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</si>
  <si>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</si>
  <si>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</si>
  <si>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</si>
  <si>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</si>
  <si>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</si>
  <si>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</si>
  <si>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</si>
  <si>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</si>
  <si>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</si>
  <si>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</si>
  <si>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</si>
  <si>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</si>
  <si>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</si>
  <si>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</si>
  <si>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</si>
  <si>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</si>
  <si>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</si>
  <si>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</si>
  <si>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</si>
  <si>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</si>
  <si>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</si>
  <si>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</si>
  <si>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</si>
  <si>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</si>
  <si>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</si>
  <si>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</si>
  <si>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</si>
  <si>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</si>
  <si>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</si>
  <si>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</si>
  <si>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</si>
  <si>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</si>
  <si>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</si>
  <si>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</si>
  <si>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</si>
  <si>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</si>
  <si>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</si>
  <si>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</si>
  <si>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</si>
  <si>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</si>
  <si>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</si>
  <si>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</si>
  <si>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</si>
  <si>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</si>
  <si>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</si>
  <si>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</si>
  <si>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</si>
  <si>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</si>
  <si>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</si>
  <si>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</si>
  <si>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</si>
  <si>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</si>
  <si>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</si>
  <si>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</si>
  <si>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</si>
  <si>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</si>
  <si>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</si>
  <si>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</si>
  <si>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</si>
  <si>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</si>
  <si>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</si>
  <si>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</si>
  <si>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</si>
  <si>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</si>
  <si>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</si>
  <si>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</si>
  <si>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</si>
  <si>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</si>
  <si>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</si>
  <si>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</si>
  <si>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</si>
  <si>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</si>
  <si>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</si>
  <si>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</si>
  <si>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</si>
  <si>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</si>
  <si>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</si>
  <si>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</si>
  <si>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</si>
  <si>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</si>
  <si>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</si>
  <si>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</si>
  <si>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</si>
  <si>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</si>
  <si>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</si>
  <si>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</si>
  <si>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</si>
  <si>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</si>
  <si>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</si>
  <si>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</si>
  <si>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</si>
  <si>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</si>
  <si>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</si>
  <si>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</si>
  <si>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</si>
  <si>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</si>
  <si>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</si>
  <si>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</si>
  <si>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</si>
  <si>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</si>
  <si>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</si>
  <si>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</si>
  <si>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</si>
  <si>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</si>
  <si>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</si>
  <si>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</si>
  <si>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</si>
  <si>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</si>
  <si>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</si>
  <si>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</si>
  <si>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</si>
  <si>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</si>
  <si>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</si>
  <si>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</si>
  <si>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</si>
  <si>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</si>
  <si>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</si>
  <si>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</si>
  <si>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</si>
  <si>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</si>
  <si>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</si>
  <si>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</si>
  <si>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</si>
  <si>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</si>
  <si>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</si>
  <si>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</si>
  <si>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</si>
  <si>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</si>
  <si>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</si>
  <si>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</si>
  <si>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</si>
  <si>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</si>
  <si>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</si>
  <si>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</si>
  <si>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</si>
  <si>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</si>
  <si>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</si>
  <si>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</si>
  <si>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</si>
  <si>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</si>
  <si>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</si>
  <si>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</si>
  <si>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</si>
  <si>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</si>
  <si>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</si>
  <si>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</si>
  <si>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</si>
  <si>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</si>
  <si>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</si>
  <si>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</si>
  <si>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</si>
  <si>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</si>
  <si>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</si>
  <si>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</si>
  <si>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</si>
  <si>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</si>
  <si>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</si>
  <si>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</si>
  <si>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</si>
  <si>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</si>
  <si>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</si>
  <si>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</si>
  <si>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</si>
  <si>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</si>
  <si>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</si>
  <si>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</si>
  <si>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</si>
  <si>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</si>
  <si>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</si>
  <si>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</si>
  <si>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</si>
  <si>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</si>
  <si>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</si>
  <si>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</si>
  <si>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</si>
  <si>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</si>
  <si>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</si>
  <si>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</si>
  <si>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</si>
  <si>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</si>
  <si>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</si>
  <si>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</si>
  <si>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</si>
  <si>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</si>
  <si>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</si>
  <si>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</si>
  <si>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</si>
  <si>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</si>
  <si>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</si>
  <si>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</si>
  <si>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</si>
  <si>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</si>
  <si>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</si>
  <si>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</si>
  <si>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</si>
  <si>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</si>
  <si>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</si>
  <si>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</si>
  <si>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</si>
  <si>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</si>
  <si>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</si>
  <si>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</si>
  <si>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</si>
  <si>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</si>
  <si>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</si>
  <si>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</si>
  <si>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</si>
  <si>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</si>
  <si>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</si>
  <si>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</si>
  <si>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</si>
  <si>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</si>
  <si>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</si>
  <si>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</si>
  <si>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</si>
  <si>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</si>
  <si>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</si>
  <si>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</si>
  <si>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</si>
  <si>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</si>
  <si>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</si>
  <si>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</si>
  <si>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</si>
  <si>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</si>
  <si>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</si>
  <si>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</si>
  <si>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</si>
  <si>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</si>
  <si>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</si>
  <si>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</si>
  <si>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</si>
  <si>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</si>
  <si>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</si>
  <si>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</si>
  <si>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</si>
  <si>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</si>
  <si>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</si>
  <si>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</si>
  <si>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</si>
  <si>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</si>
  <si>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</si>
  <si>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</si>
  <si>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</si>
  <si>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</si>
  <si>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</si>
  <si>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</si>
  <si>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</si>
  <si>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</si>
  <si>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</si>
  <si>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</si>
  <si>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</si>
  <si>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</si>
  <si>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</si>
  <si>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</si>
  <si>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</si>
  <si>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</si>
  <si>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</si>
  <si>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</si>
  <si>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</si>
  <si>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</si>
  <si>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</si>
  <si>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</si>
  <si>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</si>
  <si>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</si>
  <si>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</si>
  <si>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</si>
  <si>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</si>
  <si>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</si>
  <si>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</si>
  <si>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</si>
  <si>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</si>
  <si>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</si>
  <si>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</si>
  <si>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</si>
  <si>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</si>
  <si>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</si>
  <si>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</si>
  <si>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</si>
  <si>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</si>
  <si>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</si>
  <si>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</si>
  <si>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</si>
  <si>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</si>
  <si>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</si>
  <si>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</si>
  <si>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</si>
  <si>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</si>
  <si>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</si>
  <si>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</si>
  <si>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</si>
  <si>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</si>
  <si>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</si>
  <si>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</si>
  <si>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</si>
  <si>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</si>
  <si>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</si>
  <si>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</si>
  <si>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</si>
  <si>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</si>
  <si>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</si>
  <si>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</si>
  <si>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</si>
  <si>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</si>
  <si>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</si>
  <si>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</si>
  <si>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</si>
  <si>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</si>
  <si>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</si>
  <si>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</si>
  <si>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</si>
  <si>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</si>
  <si>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</si>
  <si>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</si>
  <si>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</si>
  <si>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</si>
  <si>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</si>
  <si>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</si>
  <si>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</si>
  <si>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</si>
  <si>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</si>
  <si>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</si>
  <si>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</si>
  <si>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</si>
  <si>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</si>
  <si>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</si>
  <si>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</si>
  <si>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</si>
  <si>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</si>
  <si>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</si>
  <si>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</si>
  <si>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</si>
  <si>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</si>
  <si>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</si>
  <si>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</si>
  <si>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</si>
  <si>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</si>
  <si>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</si>
  <si>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</si>
  <si>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</si>
  <si>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</si>
  <si>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</si>
  <si>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</si>
  <si>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</si>
  <si>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</si>
  <si>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</si>
  <si>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</si>
  <si>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</si>
  <si>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</si>
  <si>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</si>
  <si>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</si>
  <si>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</si>
  <si>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</si>
  <si>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</si>
  <si>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</si>
  <si>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</si>
  <si>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</si>
  <si>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</si>
  <si>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</si>
  <si>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</si>
  <si>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</si>
  <si>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</si>
  <si>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</si>
  <si>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</si>
  <si>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</si>
  <si>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</si>
  <si>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</si>
  <si>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</si>
  <si>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</si>
  <si>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</si>
  <si>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</si>
  <si>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</si>
  <si>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</si>
  <si>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</si>
  <si>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</si>
  <si>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</si>
  <si>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</si>
  <si>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</si>
  <si>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</si>
  <si>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</si>
  <si>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</si>
  <si>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</si>
  <si>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</si>
  <si>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</si>
  <si>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</si>
  <si>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</si>
  <si>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</si>
  <si>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</si>
  <si>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</si>
  <si>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</si>
  <si>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</si>
  <si>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</si>
  <si>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</si>
  <si>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</si>
  <si>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</si>
  <si>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</si>
  <si>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</si>
  <si>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</si>
  <si>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</si>
  <si>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</si>
  <si>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</si>
  <si>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</si>
  <si>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</si>
  <si>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</si>
  <si>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</si>
  <si>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</si>
  <si>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</si>
  <si>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</si>
  <si>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</si>
  <si>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</si>
  <si>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</si>
  <si>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</si>
  <si>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</si>
  <si>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</si>
  <si>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</si>
  <si>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</si>
  <si>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</si>
  <si>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</si>
  <si>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</si>
  <si>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</si>
  <si>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</si>
  <si>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</si>
  <si>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</si>
  <si>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</si>
  <si>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</si>
  <si>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</si>
  <si>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</si>
  <si>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</si>
  <si>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</si>
  <si>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</si>
  <si>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</si>
  <si>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</si>
  <si>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</si>
  <si>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</si>
  <si>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</si>
  <si>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</si>
  <si>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</si>
  <si>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</si>
  <si>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</si>
  <si>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</si>
  <si>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</si>
  <si>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</si>
  <si>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</si>
  <si>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</si>
  <si>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</si>
  <si>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</si>
  <si>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</si>
  <si>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</si>
  <si>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</si>
  <si>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</si>
  <si>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</si>
  <si>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</si>
  <si>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</si>
  <si>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</si>
  <si>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</si>
  <si>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</si>
  <si>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</si>
  <si>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</si>
  <si>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</si>
  <si>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</si>
  <si>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</si>
  <si>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</si>
  <si>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</si>
  <si>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</si>
  <si>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</si>
  <si>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</si>
  <si>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</si>
  <si>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</si>
  <si>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</si>
  <si>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</si>
  <si>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</si>
  <si>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</si>
  <si>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</si>
  <si>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</si>
  <si>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</si>
  <si>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</si>
  <si>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</si>
  <si>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</si>
  <si>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</si>
  <si>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</si>
  <si>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</si>
  <si>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</si>
  <si>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</si>
  <si>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</si>
  <si>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</si>
  <si>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</si>
  <si>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</si>
  <si>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</si>
  <si>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</si>
  <si>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</si>
  <si>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</si>
  <si>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</si>
  <si>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</si>
  <si>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</si>
  <si>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</si>
  <si>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</si>
  <si>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</si>
  <si>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</si>
  <si>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</si>
  <si>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</si>
  <si>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</si>
  <si>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</si>
  <si>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</si>
  <si>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</si>
  <si>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</si>
  <si>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</si>
  <si>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</si>
  <si>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</si>
  <si>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</si>
  <si>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</si>
  <si>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</si>
  <si>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</si>
  <si>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</si>
  <si>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</si>
  <si>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</si>
  <si>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</si>
  <si>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</si>
  <si>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</si>
  <si>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</si>
  <si>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</si>
  <si>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</si>
  <si>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</si>
  <si>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</si>
  <si>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</si>
  <si>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</si>
  <si>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</si>
  <si>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</si>
  <si>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</si>
  <si>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</si>
  <si>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</si>
  <si>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</si>
  <si>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</si>
  <si>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</si>
  <si>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</si>
  <si>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</si>
  <si>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</si>
  <si>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</si>
  <si>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</si>
  <si>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</si>
  <si>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</si>
  <si>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</si>
  <si>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</si>
  <si>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</si>
  <si>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</si>
  <si>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</si>
  <si>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</si>
  <si>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</si>
  <si>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</si>
  <si>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</si>
  <si>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</si>
  <si>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</si>
  <si>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</si>
  <si>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</si>
  <si>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</si>
  <si>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</si>
  <si>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</si>
  <si>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</si>
  <si>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</si>
  <si>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</si>
  <si>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</si>
  <si>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</si>
  <si>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</si>
  <si>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</si>
  <si>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</si>
  <si>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</si>
  <si>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</si>
  <si>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</si>
  <si>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</si>
  <si>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</si>
  <si>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</si>
  <si>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</si>
  <si>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</si>
  <si>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</si>
  <si>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</si>
  <si>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</si>
  <si>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</si>
  <si>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</si>
  <si>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</si>
  <si>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</si>
  <si>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</si>
  <si>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</si>
  <si>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</si>
  <si>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</si>
  <si>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</si>
  <si>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</si>
  <si>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</si>
  <si>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</si>
  <si>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</si>
  <si>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</si>
  <si>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</si>
  <si>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</si>
  <si>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</si>
  <si>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</si>
  <si>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</si>
  <si>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</si>
  <si>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</si>
  <si>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</si>
  <si>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</si>
  <si>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</si>
  <si>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</si>
  <si>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</si>
  <si>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</si>
  <si>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</si>
  <si>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</si>
  <si>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</si>
  <si>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</si>
  <si>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</si>
  <si>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</si>
  <si>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</si>
  <si>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</si>
  <si>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</si>
  <si>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</si>
  <si>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</si>
  <si>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</si>
  <si>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</si>
  <si>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</si>
  <si>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</si>
  <si>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</si>
  <si>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</si>
  <si>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</si>
  <si>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</si>
  <si>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</si>
  <si>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</si>
  <si>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</si>
  <si>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</si>
  <si>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</si>
  <si>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</si>
  <si>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</si>
  <si>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</si>
  <si>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</si>
  <si>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</si>
  <si>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</si>
  <si>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</si>
  <si>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</si>
  <si>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</si>
  <si>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</si>
  <si>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</si>
  <si>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</si>
  <si>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</si>
  <si>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</si>
  <si>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</si>
  <si>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</si>
  <si>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</si>
  <si>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</si>
  <si>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</si>
  <si>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</si>
  <si>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</si>
  <si>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</si>
  <si>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</si>
  <si>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</si>
  <si>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</si>
  <si>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</si>
  <si>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</si>
  <si>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</si>
  <si>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</si>
  <si>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</si>
  <si>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</si>
  <si>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</si>
  <si>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</si>
  <si>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</si>
  <si>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</si>
  <si>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</si>
  <si>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</si>
  <si>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</si>
  <si>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</si>
  <si>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</si>
  <si>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</si>
  <si>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</si>
  <si>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</si>
  <si>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</si>
  <si>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</si>
  <si>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</si>
  <si>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</si>
  <si>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</si>
  <si>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</si>
  <si>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</si>
  <si>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</si>
  <si>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</si>
  <si>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</si>
  <si>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</si>
  <si>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</si>
  <si>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</si>
  <si>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</si>
  <si>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</si>
  <si>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</si>
  <si>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</si>
  <si>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</si>
  <si>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</si>
  <si>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</si>
  <si>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</si>
  <si>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</si>
  <si>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</si>
  <si>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</si>
  <si>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</si>
  <si>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</si>
  <si>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</si>
  <si>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</si>
  <si>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</si>
  <si>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</si>
  <si>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</si>
  <si>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</si>
  <si>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</si>
  <si>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</si>
  <si>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</si>
  <si>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</si>
  <si>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</si>
  <si>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</si>
  <si>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</si>
  <si>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</si>
  <si>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</si>
  <si>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</si>
  <si>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</si>
  <si>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</si>
  <si>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</si>
  <si>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</si>
  <si>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</si>
  <si>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</si>
  <si>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</si>
  <si>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</si>
  <si>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</si>
  <si>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</si>
  <si>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</si>
  <si>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</si>
  <si>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</si>
  <si>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</si>
  <si>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</si>
  <si>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</si>
  <si>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</si>
  <si>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</si>
  <si>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</si>
  <si>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</si>
  <si>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</si>
  <si>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</si>
  <si>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</si>
  <si>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</si>
  <si>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</si>
  <si>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</si>
  <si>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</si>
  <si>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</si>
  <si>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</si>
  <si>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</si>
  <si>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</si>
  <si>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</si>
  <si>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</si>
  <si>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</si>
  <si>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</si>
  <si>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</si>
  <si>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</si>
  <si>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</si>
  <si>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</si>
  <si>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</si>
  <si>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</si>
  <si>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</si>
  <si>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</si>
  <si>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</si>
  <si>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</si>
  <si>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</si>
  <si>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</si>
  <si>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</si>
  <si>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</si>
  <si>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</si>
  <si>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</si>
  <si>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</si>
  <si>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</si>
  <si>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</si>
  <si>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</si>
  <si>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</si>
  <si>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</si>
  <si>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</si>
  <si>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</si>
  <si>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</si>
  <si>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</si>
  <si>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</si>
  <si>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</si>
  <si>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</si>
  <si>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</si>
  <si>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</si>
  <si>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</si>
  <si>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</si>
  <si>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</si>
  <si>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</si>
  <si>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</si>
  <si>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</si>
  <si>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</si>
  <si>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</si>
  <si>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</si>
  <si>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</si>
  <si>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</si>
  <si>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</si>
  <si>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</si>
  <si>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</si>
  <si>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</si>
  <si>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</si>
  <si>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</si>
  <si>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</si>
  <si>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</si>
  <si>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</si>
  <si>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</si>
  <si>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</si>
  <si>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</si>
  <si>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</si>
  <si>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</si>
  <si>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</si>
  <si>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</si>
  <si>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</si>
  <si>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</si>
  <si>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</si>
  <si>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</si>
  <si>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</si>
  <si>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</si>
  <si>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</si>
  <si>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</si>
  <si>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</si>
  <si>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</si>
  <si>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</si>
  <si>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</si>
  <si>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</si>
  <si>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</si>
  <si>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</si>
  <si>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</si>
  <si>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</si>
  <si>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</si>
  <si>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</si>
  <si>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</si>
  <si>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</si>
  <si>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</si>
  <si>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</si>
  <si>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</si>
  <si>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</si>
  <si>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</si>
  <si>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</si>
  <si>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</si>
  <si>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</si>
  <si>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</si>
  <si>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</si>
  <si>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</si>
  <si>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</si>
  <si>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</si>
  <si>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</si>
  <si>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</si>
  <si>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</si>
  <si>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</si>
  <si>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</si>
  <si>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</si>
  <si>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</si>
  <si>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</si>
  <si>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</si>
  <si>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</si>
  <si>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</si>
  <si>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</si>
  <si>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</si>
  <si>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</si>
  <si>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</si>
  <si>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</si>
  <si>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</si>
  <si>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</si>
  <si>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</si>
  <si>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</si>
  <si>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</si>
  <si>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</si>
  <si>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</si>
  <si>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</si>
  <si>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</si>
  <si>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</si>
  <si>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</si>
  <si>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</si>
  <si>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</si>
  <si>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</si>
  <si>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</si>
  <si>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</si>
  <si>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</si>
  <si>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</si>
  <si>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</si>
  <si>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</si>
  <si>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</si>
  <si>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</si>
  <si>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</si>
  <si>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</si>
  <si>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</si>
  <si>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</si>
  <si>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</si>
  <si>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</si>
  <si>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</si>
  <si>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</si>
  <si>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</si>
  <si>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</si>
  <si>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</si>
  <si>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</si>
  <si>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</si>
  <si>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</si>
  <si>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</si>
  <si>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</si>
  <si>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</si>
  <si>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</si>
  <si>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</si>
  <si>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</si>
  <si>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</si>
  <si>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</si>
  <si>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</si>
  <si>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</si>
  <si>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</si>
  <si>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</si>
  <si>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</si>
  <si>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</si>
  <si>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</si>
  <si>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</si>
  <si>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</si>
  <si>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</si>
  <si>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</si>
  <si>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</si>
  <si>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</si>
  <si>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</si>
  <si>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</si>
  <si>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</si>
  <si>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</si>
  <si>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</si>
  <si>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</si>
  <si>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</si>
  <si>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</si>
  <si>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</si>
  <si>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</si>
  <si>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</si>
  <si>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</si>
  <si>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</si>
  <si>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</si>
  <si>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</si>
  <si>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</si>
  <si>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</si>
  <si>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</si>
  <si>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</si>
  <si>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</si>
  <si>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</si>
  <si>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</si>
  <si>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</si>
  <si>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</si>
  <si>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</si>
  <si>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</si>
  <si>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</si>
  <si>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</si>
  <si>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</si>
  <si>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</si>
  <si>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</si>
  <si>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</si>
  <si>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</si>
  <si>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</si>
  <si>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</si>
  <si>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</si>
  <si>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</si>
  <si>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</si>
  <si>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</si>
  <si>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</si>
  <si>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</si>
  <si>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</si>
  <si>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</si>
  <si>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</si>
  <si>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</si>
  <si>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</si>
  <si>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</si>
  <si>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</si>
  <si>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</si>
  <si>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</si>
  <si>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</si>
  <si>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</si>
  <si>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</si>
  <si>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</si>
  <si>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</si>
  <si>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</si>
  <si>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</si>
  <si>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</si>
  <si>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</si>
  <si>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</si>
  <si>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</si>
  <si>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</si>
  <si>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</si>
  <si>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</si>
  <si>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</si>
  <si>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</si>
  <si>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</si>
  <si>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</si>
  <si>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</si>
  <si>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</si>
  <si>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</si>
  <si>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</si>
  <si>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</si>
  <si>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</si>
  <si>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</si>
  <si>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</si>
  <si>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</si>
  <si>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</si>
  <si>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</si>
  <si>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</si>
  <si>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</si>
  <si>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</si>
  <si>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</si>
  <si>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</si>
  <si>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</si>
  <si>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</si>
  <si>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</si>
  <si>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</si>
  <si>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</si>
  <si>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</si>
  <si>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</si>
  <si>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</si>
  <si>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</si>
  <si>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</si>
  <si>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</si>
  <si>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</si>
  <si>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</si>
  <si>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</si>
  <si>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</si>
  <si>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</si>
  <si>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</si>
  <si>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</si>
  <si>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</si>
  <si>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</si>
  <si>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</si>
  <si>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</si>
  <si>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</si>
  <si>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</si>
  <si>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</si>
  <si>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</si>
  <si>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</si>
  <si>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</si>
  <si>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</si>
  <si>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</si>
  <si>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</si>
  <si>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</si>
  <si>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</si>
  <si>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</si>
  <si>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</si>
  <si>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</si>
  <si>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</si>
  <si>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</si>
  <si>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</si>
  <si>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</si>
  <si>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</si>
  <si>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</si>
  <si>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</si>
  <si>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</si>
  <si>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</si>
  <si>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</si>
  <si>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</si>
  <si>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</si>
  <si>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</si>
  <si>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</si>
  <si>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</si>
  <si>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</si>
  <si>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</si>
  <si>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</si>
  <si>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</si>
  <si>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</si>
  <si>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</si>
  <si>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</si>
  <si>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</si>
  <si>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</si>
  <si>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</si>
  <si>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</si>
  <si>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</si>
  <si>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</si>
  <si>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</si>
  <si>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</si>
  <si>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</si>
  <si>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</si>
  <si>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</si>
  <si>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</si>
  <si>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</si>
  <si>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</si>
  <si>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</si>
  <si>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</si>
  <si>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</si>
  <si>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</si>
  <si>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</si>
  <si>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</si>
  <si>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</si>
  <si>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</si>
  <si>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</si>
  <si>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</si>
  <si>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</si>
  <si>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</si>
  <si>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</si>
  <si>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</si>
  <si>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</si>
  <si>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</si>
  <si>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</si>
  <si>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</si>
  <si>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</si>
  <si>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</si>
  <si>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</si>
  <si>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</si>
  <si>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</si>
  <si>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</si>
  <si>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</si>
  <si>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</si>
  <si>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</si>
  <si>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</si>
  <si>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</si>
  <si>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</si>
  <si>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</si>
  <si>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</si>
  <si>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</si>
  <si>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</si>
  <si>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</si>
  <si>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</si>
  <si>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</si>
  <si>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</si>
  <si>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</si>
  <si>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</si>
  <si>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</si>
  <si>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</si>
  <si>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</si>
  <si>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</si>
  <si>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</si>
  <si>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</si>
  <si>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</si>
  <si>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</si>
  <si>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</si>
  <si>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</si>
  <si>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</si>
  <si>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</si>
  <si>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</si>
  <si>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</si>
  <si>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</si>
  <si>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</si>
  <si>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</si>
  <si>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</si>
  <si>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</si>
  <si>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</si>
  <si>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</si>
  <si>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</si>
  <si>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</si>
  <si>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</si>
  <si>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</si>
  <si>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</si>
  <si>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</si>
  <si>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</si>
  <si>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</si>
  <si>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</si>
  <si>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</si>
  <si>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</si>
  <si>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</si>
  <si>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</si>
  <si>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</si>
  <si>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</si>
  <si>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</si>
  <si>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</si>
  <si>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</si>
  <si>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</si>
  <si>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</si>
  <si>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</si>
  <si>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</si>
  <si>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</si>
  <si>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</si>
  <si>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</si>
  <si>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</si>
  <si>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</si>
  <si>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</si>
  <si>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</si>
  <si>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</si>
  <si>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</si>
  <si>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</si>
  <si>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</si>
  <si>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</si>
  <si>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</si>
  <si>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</si>
  <si>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</si>
  <si>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</si>
  <si>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</si>
  <si>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</si>
  <si>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</si>
  <si>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</si>
  <si>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</si>
  <si>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</si>
  <si>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</si>
  <si>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</si>
  <si>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</si>
  <si>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</si>
  <si>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</si>
  <si>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</si>
  <si>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</si>
  <si>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</si>
  <si>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</si>
  <si>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</si>
  <si>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</si>
  <si>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</si>
  <si>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</si>
  <si>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</si>
  <si>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</si>
  <si>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</si>
  <si>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</si>
  <si>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</si>
  <si>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</si>
  <si>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</si>
  <si>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</si>
  <si>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</si>
  <si>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</si>
  <si>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</si>
  <si>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</si>
  <si>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</si>
  <si>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</si>
  <si>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</si>
  <si>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</si>
  <si>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</si>
  <si>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</si>
  <si>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</si>
  <si>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</si>
  <si>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</si>
  <si>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</si>
  <si>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</si>
  <si>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</si>
  <si>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</si>
  <si>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</si>
  <si>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</si>
  <si>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</si>
  <si>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</si>
  <si>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</si>
  <si>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</si>
  <si>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</si>
  <si>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</si>
  <si>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</si>
  <si>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</si>
  <si>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</si>
  <si>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</si>
  <si>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</si>
  <si>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</si>
  <si>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</si>
  <si>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</si>
  <si>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</si>
  <si>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</si>
  <si>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</si>
  <si>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</si>
  <si>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</si>
  <si>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</si>
  <si>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</si>
  <si>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</si>
  <si>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</si>
  <si>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</si>
  <si>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</si>
  <si>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</si>
  <si>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</si>
  <si>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</si>
  <si>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</si>
  <si>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</si>
  <si>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</si>
  <si>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</si>
  <si>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</si>
  <si>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</si>
  <si>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</si>
  <si>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</si>
  <si>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</si>
  <si>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</si>
  <si>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</si>
  <si>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</si>
  <si>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</si>
  <si>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</si>
  <si>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</si>
  <si>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</si>
  <si>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</si>
  <si>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</si>
  <si>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</si>
  <si>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</si>
  <si>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</si>
  <si>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</si>
  <si>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</si>
  <si>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</si>
  <si>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</si>
  <si>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</si>
  <si>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</si>
  <si>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</si>
  <si>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</si>
  <si>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</si>
  <si>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</si>
  <si>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</si>
  <si>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</si>
  <si>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</si>
  <si>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</si>
  <si>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</si>
  <si>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</si>
  <si>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</si>
  <si>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</si>
  <si>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</si>
  <si>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</si>
  <si>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</si>
  <si>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</si>
  <si>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</si>
  <si>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</si>
  <si>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</si>
  <si>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</si>
  <si>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</si>
  <si>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</si>
  <si>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</si>
  <si>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</si>
  <si>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</si>
  <si>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</si>
  <si>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</si>
  <si>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</si>
  <si>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</si>
  <si>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</si>
  <si>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</si>
  <si>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</si>
  <si>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</si>
  <si>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</si>
  <si>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</si>
  <si>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</si>
  <si>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</si>
  <si>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</si>
  <si>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</si>
  <si>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</si>
  <si>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</si>
  <si>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</si>
  <si>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</si>
  <si>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</si>
  <si>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</si>
  <si>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</si>
  <si>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</si>
  <si>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</si>
  <si>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</si>
  <si>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</si>
  <si>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</si>
  <si>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</si>
  <si>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</si>
  <si>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</si>
  <si>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</si>
  <si>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</si>
  <si>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</si>
  <si>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</si>
  <si>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</si>
  <si>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</si>
  <si>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</si>
  <si>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</si>
  <si>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</si>
  <si>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</si>
  <si>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</si>
  <si>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</si>
  <si>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</si>
  <si>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</si>
  <si>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</si>
  <si>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</si>
  <si>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</si>
  <si>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</si>
  <si>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</si>
  <si>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</si>
  <si>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</si>
  <si>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</si>
  <si>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</si>
  <si>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</si>
  <si>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</si>
  <si>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</si>
  <si>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</si>
  <si>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</si>
  <si>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</si>
  <si>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</si>
  <si>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</si>
  <si>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</si>
  <si>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</si>
  <si>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</si>
  <si>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</si>
  <si>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</si>
  <si>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</si>
  <si>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</si>
  <si>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</si>
  <si>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</si>
  <si>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</si>
  <si>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</si>
  <si>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</si>
  <si>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</si>
  <si>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</si>
  <si>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</si>
  <si>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</si>
  <si>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</si>
  <si>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</si>
  <si>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</si>
  <si>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</si>
  <si>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</si>
  <si>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</si>
  <si>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</si>
  <si>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</si>
  <si>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</si>
  <si>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</si>
  <si>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</si>
  <si>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</si>
  <si>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</si>
  <si>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</si>
  <si>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</si>
  <si>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</si>
  <si>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</si>
  <si>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</si>
  <si>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</si>
  <si>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</si>
  <si>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</si>
  <si>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</si>
  <si>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</si>
  <si>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</si>
  <si>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</si>
  <si>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</si>
  <si>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</si>
  <si>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</si>
  <si>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</si>
  <si>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</si>
  <si>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</si>
  <si>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</si>
  <si>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</si>
  <si>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</si>
  <si>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</si>
  <si>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</si>
  <si>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</si>
  <si>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</si>
  <si>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</si>
  <si>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</si>
  <si>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</si>
  <si>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</si>
  <si>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</si>
  <si>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</si>
  <si>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</si>
  <si>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</si>
  <si>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</si>
  <si>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</si>
  <si>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</si>
  <si>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</si>
  <si>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</si>
  <si>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</si>
  <si>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</si>
  <si>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</si>
  <si>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</si>
  <si>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</si>
  <si>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</si>
  <si>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</si>
  <si>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</si>
  <si>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</si>
  <si>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</si>
  <si>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</si>
  <si>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</si>
  <si>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</si>
  <si>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</si>
  <si>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</si>
  <si>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</si>
  <si>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</si>
  <si>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</si>
  <si>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</si>
  <si>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</si>
  <si>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</si>
  <si>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</si>
  <si>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</si>
  <si>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</si>
  <si>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</si>
  <si>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</si>
  <si>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</si>
  <si>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</si>
  <si>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</si>
  <si>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</si>
  <si>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</si>
  <si>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</si>
  <si>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</si>
  <si>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</si>
  <si>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</si>
  <si>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</si>
  <si>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</si>
  <si>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</si>
  <si>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</si>
  <si>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</si>
  <si>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</si>
  <si>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</si>
  <si>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</si>
  <si>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</si>
  <si>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</si>
  <si>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</si>
  <si>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</si>
  <si>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</si>
  <si>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</si>
  <si>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</si>
  <si>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</si>
  <si>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</si>
  <si>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</si>
  <si>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</si>
  <si>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</si>
  <si>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</si>
  <si>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</si>
  <si>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</si>
  <si>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</si>
  <si>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</si>
  <si>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</si>
  <si>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</si>
  <si>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</si>
  <si>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</si>
  <si>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</si>
  <si>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</si>
  <si>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</si>
  <si>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</si>
  <si>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</si>
  <si>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</si>
  <si>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</si>
  <si>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</si>
  <si>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</si>
  <si>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</si>
  <si>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</si>
  <si>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</si>
  <si>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</si>
  <si>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</si>
  <si>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</si>
  <si>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</si>
  <si>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</si>
  <si>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</si>
  <si>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</si>
  <si>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</si>
  <si>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</si>
  <si>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</si>
  <si>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</si>
  <si>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</si>
  <si>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</si>
  <si>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</si>
  <si>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</si>
  <si>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</si>
  <si>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</si>
  <si>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</si>
  <si>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</si>
  <si>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</si>
  <si>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</si>
  <si>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</si>
  <si>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</si>
  <si>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</si>
  <si>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</si>
  <si>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</si>
  <si>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</si>
  <si>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</si>
  <si>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</si>
  <si>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</si>
  <si>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</si>
  <si>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</si>
  <si>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</si>
  <si>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</si>
  <si>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</si>
  <si>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</si>
  <si>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</si>
  <si>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</si>
  <si>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</si>
  <si>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</si>
  <si>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</si>
  <si>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</si>
  <si>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</si>
  <si>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</si>
  <si>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</si>
  <si>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</si>
  <si>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</si>
  <si>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</si>
  <si>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</si>
  <si>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</si>
  <si>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</si>
  <si>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</si>
  <si>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</si>
  <si>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</si>
  <si>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</si>
  <si>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</si>
  <si>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</si>
  <si>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</si>
  <si>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</si>
  <si>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</si>
  <si>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</si>
  <si>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</si>
  <si>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</si>
  <si>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</si>
  <si>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</si>
  <si>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</si>
  <si>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</si>
  <si>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</si>
  <si>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</si>
  <si>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</si>
  <si>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</si>
  <si>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</si>
  <si>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</si>
  <si>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</si>
  <si>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</si>
  <si>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</si>
  <si>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</si>
  <si>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</si>
  <si>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</si>
  <si>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</si>
  <si>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</si>
  <si>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</si>
  <si>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</si>
  <si>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</si>
  <si>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</si>
  <si>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</si>
  <si>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</si>
  <si>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</si>
  <si>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</si>
  <si>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</si>
  <si>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</si>
  <si>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</si>
  <si>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</si>
  <si>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</si>
  <si>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</si>
  <si>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</si>
  <si>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</si>
  <si>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</si>
  <si>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</si>
  <si>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</si>
  <si>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</si>
  <si>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</si>
  <si>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</si>
  <si>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</si>
  <si>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</si>
  <si>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</si>
  <si>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</si>
  <si>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</si>
  <si>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</si>
  <si>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</si>
  <si>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</si>
  <si>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</si>
  <si>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</si>
  <si>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</si>
  <si>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</si>
  <si>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</si>
  <si>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</si>
  <si>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</si>
  <si>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</si>
  <si>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</si>
  <si>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</si>
  <si>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</si>
  <si>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</si>
  <si>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</si>
  <si>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</si>
  <si>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</si>
  <si>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</si>
  <si>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</si>
  <si>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</si>
  <si>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</si>
  <si>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</si>
  <si>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</si>
  <si>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</si>
  <si>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</si>
  <si>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</si>
  <si>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</si>
  <si>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</si>
  <si>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</si>
  <si>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</si>
  <si>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</si>
  <si>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</si>
  <si>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</si>
  <si>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</si>
  <si>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</si>
  <si>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</si>
  <si>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</si>
  <si>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</si>
  <si>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</si>
  <si>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</si>
  <si>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</si>
  <si>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</si>
  <si>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</si>
  <si>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</si>
  <si>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</si>
  <si>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</si>
  <si>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</si>
  <si>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</si>
  <si>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</si>
  <si>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</si>
  <si>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</si>
  <si>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</si>
  <si>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</si>
  <si>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</si>
  <si>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</si>
  <si>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</si>
  <si>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</si>
  <si>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</si>
  <si>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</si>
  <si>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</si>
  <si>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</si>
  <si>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</si>
  <si>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</si>
  <si>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</si>
  <si>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</si>
  <si>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</si>
  <si>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</si>
  <si>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</si>
  <si>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</si>
  <si>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</si>
  <si>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</si>
  <si>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</si>
  <si>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</si>
  <si>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</si>
  <si>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</si>
  <si>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</si>
  <si>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</si>
  <si>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</si>
  <si>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</si>
  <si>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</si>
  <si>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</si>
  <si>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</si>
  <si>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</si>
  <si>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</si>
  <si>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</si>
  <si>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</si>
  <si>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</si>
  <si>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</si>
  <si>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</si>
  <si>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</si>
  <si>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</si>
  <si>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</si>
  <si>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</si>
  <si>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</si>
  <si>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</si>
  <si>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</si>
  <si>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</si>
  <si>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</si>
  <si>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</si>
  <si>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</si>
  <si>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</si>
  <si>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</si>
  <si>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</si>
  <si>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</si>
  <si>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</si>
  <si>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</si>
  <si>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</si>
  <si>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</si>
  <si>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</si>
  <si>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</si>
  <si>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</si>
  <si>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</si>
  <si>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</si>
  <si>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</si>
  <si>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</si>
  <si>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</si>
  <si>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</si>
  <si>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</si>
  <si>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</si>
  <si>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</si>
  <si>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</si>
  <si>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</si>
  <si>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</si>
  <si>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</si>
  <si>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</si>
  <si>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</si>
  <si>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</si>
  <si>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</si>
  <si>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</si>
  <si>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</si>
  <si>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</si>
  <si>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</si>
  <si>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</si>
  <si>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</si>
  <si>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</si>
  <si>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</si>
  <si>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</si>
  <si>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</si>
  <si>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</si>
  <si>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</si>
  <si>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</si>
  <si>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</si>
  <si>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</si>
  <si>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</si>
  <si>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</si>
  <si>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</si>
  <si>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</si>
  <si>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</si>
  <si>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</si>
  <si>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</si>
  <si>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</si>
  <si>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</si>
  <si>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</si>
  <si>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</si>
  <si>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</si>
  <si>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</si>
  <si>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</si>
  <si>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</si>
  <si>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</si>
  <si>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</si>
  <si>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</si>
  <si>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</si>
  <si>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</si>
  <si>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</si>
  <si>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</si>
  <si>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</si>
  <si>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</si>
  <si>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</si>
  <si>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</si>
  <si>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</si>
  <si>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</si>
  <si>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</si>
  <si>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</si>
  <si>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</si>
  <si>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</si>
  <si>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</si>
  <si>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</si>
  <si>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</si>
  <si>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</si>
  <si>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</si>
  <si>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</si>
  <si>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</si>
  <si>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</si>
  <si>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</si>
  <si>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</si>
  <si>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</si>
  <si>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</si>
  <si>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</si>
  <si>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</si>
  <si>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</si>
  <si>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</si>
  <si>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</si>
  <si>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</si>
  <si>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</si>
  <si>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</si>
  <si>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</si>
  <si>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</si>
  <si>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</si>
  <si>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</si>
  <si>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</si>
  <si>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</si>
  <si>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</si>
  <si>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</si>
  <si>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</si>
  <si>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</si>
  <si>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</si>
  <si>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</si>
  <si>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</si>
  <si>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</si>
  <si>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</si>
  <si>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</si>
  <si>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</si>
  <si>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</si>
  <si>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</si>
  <si>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</si>
  <si>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</si>
  <si>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</si>
  <si>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</si>
  <si>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</si>
  <si>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</si>
  <si>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</si>
  <si>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</si>
  <si>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</si>
  <si>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</si>
  <si>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</si>
  <si>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</si>
  <si>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</si>
  <si>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</si>
  <si>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</si>
  <si>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</si>
  <si>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</si>
  <si>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</si>
  <si>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</si>
  <si>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</si>
  <si>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</si>
  <si>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</si>
  <si>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</si>
  <si>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</si>
  <si>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</si>
  <si>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</si>
  <si>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</si>
  <si>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</si>
  <si>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</si>
  <si>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</si>
  <si>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</si>
  <si>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</si>
  <si>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</si>
  <si>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</si>
  <si>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</si>
  <si>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</si>
  <si>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</si>
  <si>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</si>
  <si>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</si>
  <si>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</si>
  <si>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</si>
  <si>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</si>
  <si>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</si>
  <si>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</si>
  <si>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</si>
  <si>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</si>
  <si>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</si>
  <si>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</si>
  <si>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</si>
  <si>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</si>
  <si>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</si>
  <si>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</si>
  <si>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</si>
  <si>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</si>
  <si>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</si>
  <si>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</si>
  <si>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</si>
  <si>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</si>
  <si>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</si>
  <si>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</si>
  <si>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</si>
  <si>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</si>
  <si>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</si>
  <si>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</si>
  <si>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</si>
  <si>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</si>
  <si>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</si>
  <si>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</si>
  <si>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</si>
  <si>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</si>
  <si>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</si>
  <si>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</si>
  <si>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</si>
  <si>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</si>
  <si>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</si>
  <si>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</si>
  <si>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</si>
  <si>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</si>
  <si>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</si>
  <si>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</si>
  <si>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</si>
  <si>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</si>
  <si>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</si>
  <si>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</si>
  <si>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</si>
  <si>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</si>
  <si>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</si>
  <si>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</si>
  <si>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</si>
  <si>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</si>
  <si>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</si>
  <si>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</si>
  <si>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</si>
  <si>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</si>
  <si>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</si>
  <si>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</si>
  <si>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</si>
  <si>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</si>
  <si>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</si>
  <si>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</si>
  <si>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</si>
  <si>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</si>
  <si>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</si>
  <si>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</si>
  <si>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</si>
  <si>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</si>
  <si>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</si>
  <si>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</si>
  <si>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</si>
  <si>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</si>
  <si>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</si>
  <si>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</si>
  <si>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</si>
  <si>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</si>
  <si>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</si>
  <si>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</si>
  <si>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</si>
  <si>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</si>
  <si>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</si>
  <si>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</si>
  <si>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</si>
  <si>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</si>
  <si>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</si>
  <si>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</si>
  <si>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</si>
  <si>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</si>
  <si>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</si>
  <si>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</si>
  <si>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</si>
  <si>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</si>
  <si>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</si>
  <si>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</si>
  <si>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</si>
  <si>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</si>
  <si>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</si>
  <si>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</si>
  <si>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</si>
  <si>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</si>
  <si>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</si>
  <si>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</si>
  <si>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</si>
  <si>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</si>
  <si>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</si>
  <si>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</si>
  <si>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</si>
  <si>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</si>
  <si>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</si>
  <si>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</si>
  <si>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</si>
  <si>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</si>
  <si>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</si>
  <si>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</si>
  <si>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</si>
  <si>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</si>
  <si>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</si>
  <si>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</si>
  <si>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</si>
  <si>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</si>
  <si>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</si>
  <si>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</si>
  <si>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</si>
  <si>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</si>
  <si>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</si>
  <si>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</si>
  <si>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</si>
  <si>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</si>
  <si>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</si>
  <si>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</si>
  <si>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</si>
  <si>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</si>
  <si>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</si>
  <si>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</si>
  <si>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</si>
  <si>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</si>
  <si>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</si>
  <si>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</si>
  <si>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</si>
  <si>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</si>
  <si>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</si>
  <si>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</si>
  <si>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</si>
  <si>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</si>
  <si>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</si>
  <si>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</si>
  <si>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</si>
  <si>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</si>
  <si>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</si>
  <si>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</si>
  <si>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</si>
  <si>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</si>
  <si>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</si>
  <si>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</si>
  <si>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</si>
  <si>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</si>
  <si>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</si>
  <si>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</si>
  <si>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</si>
  <si>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</si>
  <si>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</si>
  <si>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</si>
  <si>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</si>
  <si>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</si>
  <si>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</si>
  <si>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</si>
  <si>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</si>
  <si>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</si>
  <si>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</si>
  <si>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</si>
  <si>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</si>
  <si>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</si>
  <si>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</si>
  <si>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</si>
  <si>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</si>
  <si>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</si>
  <si>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</si>
  <si>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</si>
  <si>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</si>
  <si>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</si>
  <si>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</si>
  <si>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</si>
  <si>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</si>
  <si>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</si>
  <si>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</si>
  <si>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</si>
  <si>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</si>
  <si>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</si>
  <si>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</si>
  <si>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</si>
  <si>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</si>
  <si>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</si>
  <si>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</si>
  <si>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</si>
  <si>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</si>
  <si>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</si>
  <si>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</si>
  <si>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</si>
  <si>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</si>
  <si>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</si>
  <si>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</si>
  <si>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</si>
  <si>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</si>
  <si>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</si>
  <si>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</si>
  <si>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</si>
  <si>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</si>
  <si>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</si>
  <si>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</si>
  <si>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</si>
  <si>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</si>
  <si>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</si>
  <si>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</si>
  <si>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</si>
  <si>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</si>
  <si>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</si>
  <si>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</si>
  <si>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</si>
  <si>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</si>
  <si>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</si>
  <si>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</si>
  <si>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</si>
  <si>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</si>
  <si>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</si>
  <si>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</si>
  <si>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</si>
  <si>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</si>
  <si>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</si>
  <si>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</si>
  <si>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</si>
  <si>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</si>
  <si>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</si>
  <si>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</si>
  <si>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</si>
  <si>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</si>
  <si>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</si>
  <si>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</si>
  <si>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</si>
  <si>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</si>
  <si>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</si>
  <si>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</si>
  <si>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</si>
  <si>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</si>
  <si>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</si>
  <si>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</si>
  <si>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</si>
  <si>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</si>
  <si>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</si>
  <si>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</si>
  <si>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</si>
  <si>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</si>
  <si>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</si>
  <si>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</si>
  <si>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</si>
  <si>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</si>
  <si>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</si>
  <si>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</si>
  <si>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</si>
  <si>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</si>
  <si>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</si>
  <si>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</si>
  <si>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</si>
  <si>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</si>
  <si>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</si>
  <si>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</si>
  <si>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</si>
  <si>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</si>
  <si>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</si>
  <si>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</si>
  <si>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</si>
  <si>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</si>
  <si>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</si>
  <si>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</si>
  <si>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</si>
  <si>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</si>
  <si>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</si>
  <si>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</si>
  <si>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</si>
  <si>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</si>
  <si>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</si>
  <si>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</si>
  <si>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</si>
  <si>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</si>
  <si>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</si>
  <si>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</si>
  <si>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</si>
  <si>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</si>
  <si>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</si>
  <si>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</si>
  <si>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</si>
  <si>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</si>
  <si>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</si>
  <si>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</si>
  <si>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</si>
  <si>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</si>
  <si>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</si>
  <si>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</si>
  <si>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</si>
  <si>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</si>
  <si>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</si>
  <si>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</si>
  <si>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</si>
  <si>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</si>
  <si>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</si>
  <si>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</si>
  <si>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</si>
  <si>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</si>
  <si>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</si>
  <si>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</si>
  <si>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</si>
  <si>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</si>
  <si>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</si>
  <si>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</si>
  <si>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</si>
  <si>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</si>
  <si>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</si>
  <si>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</si>
  <si>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</si>
  <si>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</si>
  <si>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</si>
  <si>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</si>
  <si>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</si>
  <si>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</si>
  <si>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</si>
  <si>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</si>
  <si>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</si>
  <si>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</si>
  <si>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</si>
  <si>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</si>
  <si>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</si>
  <si>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</si>
  <si>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</si>
  <si>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</si>
  <si>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</si>
  <si>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</si>
  <si>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</si>
  <si>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</si>
  <si>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</si>
  <si>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</si>
  <si>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</si>
  <si>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</si>
  <si>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</si>
  <si>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</si>
  <si>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</si>
  <si>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</si>
  <si>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</si>
  <si>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</si>
  <si>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</si>
  <si>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</si>
  <si>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</si>
  <si>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</si>
  <si>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</si>
  <si>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</si>
  <si>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</si>
  <si>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</si>
  <si>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</si>
  <si>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</si>
  <si>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</si>
  <si>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</si>
  <si>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</si>
  <si>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</si>
  <si>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</si>
  <si>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</si>
  <si>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</si>
  <si>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</si>
  <si>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</si>
  <si>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</si>
  <si>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</si>
  <si>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</si>
  <si>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</si>
  <si>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</si>
  <si>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</si>
  <si>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</si>
  <si>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</si>
  <si>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</si>
  <si>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</si>
  <si>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</si>
  <si>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</si>
  <si>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</si>
  <si>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</si>
  <si>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</si>
  <si>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</si>
  <si>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</si>
  <si>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</si>
  <si>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</si>
  <si>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</si>
  <si>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</si>
  <si>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</si>
  <si>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</si>
  <si>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</si>
  <si>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</si>
  <si>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</si>
  <si>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</si>
  <si>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</si>
  <si>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</si>
  <si>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</si>
  <si>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</si>
  <si>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</si>
  <si>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</si>
  <si>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</si>
  <si>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</si>
  <si>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</si>
  <si>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</si>
  <si>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</si>
  <si>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</si>
  <si>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</si>
  <si>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</si>
  <si>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</si>
  <si>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</si>
  <si>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</si>
  <si>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</si>
  <si>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</si>
  <si>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</si>
  <si>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</si>
  <si>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</si>
  <si>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</si>
  <si>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</si>
  <si>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</si>
  <si>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</si>
  <si>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</si>
  <si>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</si>
  <si>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</si>
  <si>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</si>
  <si>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</si>
  <si>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</si>
  <si>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</si>
  <si>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</si>
  <si>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</si>
  <si>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</si>
  <si>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</si>
  <si>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</si>
  <si>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</si>
  <si>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</si>
  <si>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</si>
  <si>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</si>
  <si>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</si>
  <si>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</si>
  <si>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</si>
  <si>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</si>
  <si>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</si>
  <si>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</si>
  <si>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</si>
  <si>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</si>
  <si>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</si>
  <si>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</si>
  <si>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</si>
  <si>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</si>
  <si>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</si>
  <si>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</si>
  <si>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</si>
  <si>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</si>
  <si>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</si>
  <si>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</si>
  <si>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</si>
  <si>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</si>
  <si>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</si>
  <si>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</si>
  <si>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</si>
  <si>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</si>
  <si>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</si>
  <si>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</si>
  <si>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</si>
  <si>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</si>
  <si>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</si>
  <si>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</si>
  <si>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</si>
  <si>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</si>
  <si>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</si>
  <si>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</si>
  <si>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</si>
  <si>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</si>
  <si>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</si>
  <si>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</si>
  <si>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</si>
  <si>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</si>
  <si>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</si>
  <si>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</si>
  <si>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</si>
  <si>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</si>
  <si>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</si>
  <si>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</si>
  <si>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</si>
  <si>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</si>
  <si>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</si>
  <si>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</si>
  <si>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</si>
  <si>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</si>
  <si>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</si>
  <si>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</si>
  <si>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</si>
  <si>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</si>
  <si>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</si>
  <si>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</si>
  <si>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</si>
  <si>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</si>
  <si>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</si>
  <si>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</si>
  <si>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</si>
  <si>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</si>
  <si>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</si>
  <si>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</si>
  <si>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</si>
  <si>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</si>
  <si>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</si>
  <si>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</si>
  <si>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</si>
  <si>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</si>
  <si>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</si>
  <si>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</si>
  <si>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</si>
  <si>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</si>
  <si>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</si>
  <si>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</si>
  <si>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</si>
  <si>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</si>
  <si>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</si>
  <si>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</si>
  <si>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</si>
  <si>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</si>
  <si>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</si>
  <si>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</si>
  <si>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</si>
  <si>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</si>
  <si>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</si>
  <si>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</si>
  <si>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</si>
  <si>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</si>
  <si>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</si>
  <si>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</si>
  <si>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</si>
  <si>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</si>
  <si>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</si>
  <si>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</si>
  <si>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</si>
  <si>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</si>
  <si>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</si>
  <si>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</si>
  <si>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</si>
  <si>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</si>
  <si>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</si>
  <si>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</si>
  <si>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</si>
  <si>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</si>
  <si>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</si>
  <si>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</si>
  <si>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</si>
  <si>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</si>
  <si>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</si>
  <si>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</si>
  <si>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</si>
  <si>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</si>
  <si>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</si>
  <si>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</si>
  <si>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</si>
  <si>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</si>
  <si>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</si>
  <si>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</si>
  <si>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</si>
  <si>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</si>
  <si>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</si>
  <si>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</si>
  <si>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</si>
  <si>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</si>
  <si>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</si>
  <si>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</si>
  <si>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</si>
  <si>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</si>
  <si>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</si>
  <si>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</si>
  <si>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</si>
  <si>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</si>
  <si>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</si>
  <si>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</si>
  <si>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</si>
  <si>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</si>
  <si>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</si>
  <si>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</si>
  <si>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</si>
  <si>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</si>
  <si>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</si>
  <si>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</si>
  <si>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</si>
  <si>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</si>
  <si>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</si>
  <si>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</si>
  <si>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</si>
  <si>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</si>
  <si>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</si>
  <si>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</si>
  <si>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</si>
  <si>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</si>
  <si>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</si>
  <si>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</si>
  <si>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</si>
  <si>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</si>
  <si>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</si>
  <si>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</si>
  <si>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</si>
  <si>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</si>
  <si>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</si>
  <si>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</si>
  <si>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</si>
  <si>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</si>
  <si>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</si>
  <si>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</si>
  <si>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</si>
  <si>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</si>
  <si>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</si>
  <si>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</si>
  <si>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</si>
  <si>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</si>
  <si>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</si>
  <si>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</si>
  <si>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</si>
  <si>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</si>
  <si>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</si>
  <si>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</si>
  <si>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</si>
  <si>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</si>
  <si>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</si>
  <si>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</si>
  <si>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</si>
  <si>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</si>
  <si>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</si>
  <si>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</si>
  <si>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</si>
  <si>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</si>
  <si>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</si>
  <si>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</si>
  <si>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</si>
  <si>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</si>
  <si>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</si>
  <si>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</si>
  <si>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</si>
  <si>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</si>
  <si>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</si>
  <si>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</si>
  <si>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</si>
  <si>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</si>
  <si>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</si>
  <si>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</si>
  <si>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</si>
  <si>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</si>
  <si>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</si>
  <si>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</si>
  <si>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</si>
  <si>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</si>
  <si>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</si>
  <si>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</si>
  <si>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</si>
  <si>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</si>
  <si>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</si>
  <si>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</si>
  <si>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</si>
  <si>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</si>
  <si>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</si>
  <si>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</si>
  <si>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</si>
  <si>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</si>
  <si>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</si>
  <si>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</si>
  <si>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</si>
  <si>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</si>
  <si>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</si>
  <si>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</si>
  <si>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</si>
  <si>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</si>
  <si>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</si>
  <si>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</si>
  <si>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</si>
  <si>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</si>
  <si>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</si>
  <si>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</si>
  <si>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</si>
  <si>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</si>
  <si>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</si>
  <si>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</si>
  <si>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</si>
  <si>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</si>
  <si>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</si>
  <si>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</si>
  <si>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</si>
  <si>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</si>
  <si>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</si>
  <si>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</si>
  <si>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</si>
  <si>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</si>
  <si>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</si>
  <si>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</si>
  <si>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</si>
  <si>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</si>
  <si>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</si>
  <si>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</si>
  <si>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</si>
  <si>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</si>
  <si>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</si>
  <si>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</si>
  <si>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</si>
  <si>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</si>
  <si>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</si>
  <si>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</si>
  <si>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</si>
  <si>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</si>
  <si>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</si>
  <si>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</si>
  <si>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</si>
  <si>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</si>
  <si>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</si>
  <si>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</si>
  <si>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</si>
  <si>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</si>
  <si>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</si>
  <si>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</si>
  <si>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</si>
  <si>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</si>
  <si>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</si>
  <si>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</si>
  <si>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</si>
  <si>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</si>
  <si>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</si>
  <si>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</si>
  <si>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</si>
  <si>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</si>
  <si>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</si>
  <si>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</si>
  <si>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</si>
  <si>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</si>
  <si>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</si>
  <si>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</si>
  <si>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</si>
  <si>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</si>
  <si>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</si>
  <si>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</si>
  <si>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</si>
  <si>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</si>
  <si>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</si>
  <si>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</si>
  <si>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</si>
  <si>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</si>
  <si>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</si>
  <si>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</si>
  <si>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</si>
  <si>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</si>
  <si>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</si>
  <si>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</si>
  <si>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</si>
  <si>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</si>
  <si>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</si>
  <si>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</si>
  <si>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</si>
  <si>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</si>
  <si>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</si>
  <si>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</si>
  <si>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</si>
  <si>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</si>
  <si>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</si>
  <si>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</si>
  <si>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</si>
  <si>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</si>
  <si>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</si>
  <si>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</si>
  <si>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</si>
  <si>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</si>
  <si>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</si>
  <si>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</si>
  <si>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</si>
  <si>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</si>
  <si>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</si>
  <si>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</si>
  <si>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</si>
  <si>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</si>
  <si>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</si>
  <si>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</si>
  <si>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</si>
  <si>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</si>
  <si>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</si>
  <si>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</si>
  <si>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</si>
  <si>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</si>
  <si>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</si>
  <si>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</si>
  <si>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</si>
  <si>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</si>
  <si>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</si>
  <si>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</si>
  <si>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</si>
  <si>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</si>
  <si>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</si>
  <si>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</si>
  <si>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</si>
  <si>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</si>
  <si>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</si>
  <si>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</si>
  <si>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</si>
  <si>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</si>
  <si>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</si>
  <si>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</si>
  <si>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</si>
  <si>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</si>
  <si>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</si>
  <si>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</si>
  <si>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</si>
  <si>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</si>
  <si>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</si>
  <si>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</si>
  <si>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</si>
  <si>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</si>
  <si>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</si>
  <si>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</si>
  <si>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</si>
  <si>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</si>
  <si>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</si>
  <si>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</si>
  <si>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</si>
  <si>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</si>
  <si>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</si>
  <si>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</si>
  <si>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</si>
  <si>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</si>
  <si>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</si>
  <si>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</si>
  <si>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</si>
  <si>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</si>
  <si>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</si>
  <si>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</si>
  <si>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</si>
  <si>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</si>
  <si>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</si>
  <si>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</si>
  <si>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</si>
  <si>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</si>
  <si>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</si>
  <si>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</si>
  <si>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</si>
  <si>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</si>
  <si>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</si>
  <si>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</si>
  <si>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</si>
  <si>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</si>
  <si>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</si>
  <si>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</si>
  <si>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</si>
  <si>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</si>
  <si>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</si>
  <si>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</si>
  <si>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</si>
  <si>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</si>
  <si>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</si>
  <si>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</si>
  <si>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</si>
  <si>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</si>
  <si>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</si>
  <si>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</si>
  <si>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</si>
  <si>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</si>
  <si>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</si>
  <si>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</si>
  <si>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</si>
  <si>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</si>
  <si>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</si>
  <si>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</si>
  <si>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</si>
  <si>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</si>
  <si>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</si>
  <si>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</si>
  <si>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</si>
  <si>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</si>
  <si>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</si>
  <si>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</si>
  <si>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</si>
  <si>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</si>
  <si>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</si>
  <si>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</si>
  <si>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</si>
  <si>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</si>
  <si>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</si>
  <si>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</si>
  <si>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</si>
  <si>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</si>
  <si>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</si>
  <si>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</si>
  <si>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</si>
  <si>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</si>
  <si>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</si>
  <si>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</si>
  <si>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</si>
  <si>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</si>
  <si>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</si>
  <si>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</si>
  <si>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</si>
  <si>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</si>
  <si>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</si>
  <si>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</si>
  <si>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</si>
  <si>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</si>
  <si>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</si>
  <si>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</si>
  <si>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</si>
  <si>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</si>
  <si>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</si>
  <si>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</si>
  <si>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</si>
  <si>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</si>
  <si>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</si>
  <si>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</si>
  <si>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</si>
  <si>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</si>
  <si>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</si>
  <si>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</si>
  <si>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</si>
  <si>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</si>
  <si>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</si>
  <si>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</si>
  <si>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</si>
  <si>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</si>
  <si>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</si>
  <si>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</si>
  <si>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</si>
  <si>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</si>
  <si>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</si>
  <si>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</si>
  <si>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</si>
  <si>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</si>
  <si>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</si>
  <si>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</si>
  <si>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</si>
  <si>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</si>
  <si>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</si>
  <si>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</si>
  <si>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</si>
  <si>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</si>
  <si>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</si>
  <si>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</si>
  <si>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</si>
  <si>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</si>
  <si>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</si>
  <si>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</si>
  <si>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</si>
  <si>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</si>
  <si>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</si>
  <si>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</si>
  <si>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</si>
  <si>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</si>
  <si>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</si>
  <si>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</si>
  <si>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</si>
  <si>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</si>
  <si>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</si>
  <si>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</si>
  <si>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</si>
  <si>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</si>
  <si>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</si>
  <si>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</si>
  <si>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</si>
  <si>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</si>
  <si>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</si>
  <si>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</si>
  <si>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</si>
  <si>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</si>
  <si>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</si>
  <si>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</si>
  <si>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</si>
  <si>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</si>
  <si>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</si>
  <si>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</si>
  <si>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</si>
  <si>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</si>
  <si>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</si>
  <si>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</si>
  <si>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</si>
  <si>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</si>
  <si>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</si>
  <si>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</si>
  <si>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</si>
  <si>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</si>
  <si>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</si>
  <si>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</si>
  <si>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</si>
  <si>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</si>
  <si>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</si>
  <si>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</si>
  <si>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</si>
  <si>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</si>
  <si>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</si>
  <si>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</si>
  <si>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</si>
  <si>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</si>
  <si>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</si>
  <si>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</si>
  <si>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</si>
  <si>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</si>
  <si>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</si>
  <si>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</si>
  <si>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</si>
  <si>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</si>
  <si>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</si>
  <si>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</si>
  <si>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</si>
  <si>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</si>
  <si>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</si>
  <si>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</si>
  <si>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</si>
  <si>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</si>
  <si>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</si>
  <si>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</si>
  <si>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</si>
  <si>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</si>
  <si>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</si>
  <si>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</si>
  <si>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</si>
  <si>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</si>
  <si>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</si>
  <si>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</si>
  <si>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</si>
  <si>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</si>
  <si>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30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</si>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</sst>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318.75138657407661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45981.699812500003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45981.699812500003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45981.699812500003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45981.699812500003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45981.699812500003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45981.699812500003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45981.699812500003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45981.699812500003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45981.699812500003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45981.699812500003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45981.699812500003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45981.699812500003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45981.699812500003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45981.699812500003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45981.699812500003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45981.699812500003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45981.699812500003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45981.699812500003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45981.699812500003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45981.699812500003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45981.699812500003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45981.699812500003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45981.699812500003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45981.699812500003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45981.699812500003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45981.699812500003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45981.699812500003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45981.699812500003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45981.699812500003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45981.699812500003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45981.699812500003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45981.699812500003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45981.699812500003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45981.699812500003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45981.699812500003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45981.699812500003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45981.699812500003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45981.699812500003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45981.699812500003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45981.699812500003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45981.699812500003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45981.699812500003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45981.699812500003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45981.699812500003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45981.699812500003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45981.699812500003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45981.699812500003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45981.699812500003</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45981.699812500003</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45981.699812500003</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45981.699812500003</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156.69997453704127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45981.699812500003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45981.699812500003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45981.699812500003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45981.699812500003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45981.699812500003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45981.699812500003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45981.699812500003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45981.699812500003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45981.699812500003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45981.699812500003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45981.699812500003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45981.699812500003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45981.699812500003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45981.699812500003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45981.699812500003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45981.699812500003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45981.699812500003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45981.699812500003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45981.699812500003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45981.699812500003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45981.699812500003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45981.699812500003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45981.699812500003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45981.699812500003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45981.699812500003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45981.699812500003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45981.699812500003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45981.699812500003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45981.699812500003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45981.699812500003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45981.699812500003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45981.699812500003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45981.699812500003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45981.699812500003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45981.699812500003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45981.699812500003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45981.699812500003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45981.699812500003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45981.699812500003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45981.699812500003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45981.699812500003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45981.699812500003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45981.699812500003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45981.699812500003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45981.699812500003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45981.699812500003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45981.699812500003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45981.699812500003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45981.699812500003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45981.699812500003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45981.699812500003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45981.699812500003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45981.699812500003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45981.699812500003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45981.699812500003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45981.699812500003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45981.699812500003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45981.699812500003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45981.699812500003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45981.699812500003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45981.699812500003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45981.699812500003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45981.699812500003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45981.699812500003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45981.699812500003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45981.699812500003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45981.699812500003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45981.699812500003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45981.699812500003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45981.699812500003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45981.699812500003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45981.699812500003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45981.699812500003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45981.699812500003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45981.699812500003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45981.699812500003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45981.699812500003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45981.699812500003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45981.699812500003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45981.699812500003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45981.699812500003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45981.699812500003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45981.699812500003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45981.699812500003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45981.699812500003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45981.699812500003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45981.699812500003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45981.699812500003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45981.699812500003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45981.699812500003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45981.699812500003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45981.699812500003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45981.699812500003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45981.699812500003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45981.699812500003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45981.699812500003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45981.699812500003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45981.699812500003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45981.699812500003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45981.699812500003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45981.699812500003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45981.699812500003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45981.699812500003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45981.699812500003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45981.699812500003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45981.699812500003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45981.699812500003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45981.699812500003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45981.699812500003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45981.699812500003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45981.699812500003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45981.699812500003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45981.699812500003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45981.699812500003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45981.699812500003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45981.699812500003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45981.699812500003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45981.699812500003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45981.699812500003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45981.699812500003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45981.699812500003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45981.699812500003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45981.699812500003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45981.699812500003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45981.699812500003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45981.699812500003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45981.699812500003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45981.699812500003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45981.699812500003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45981.699812500003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45981.699812500003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45981.699812500003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45981.699812500003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45981.699812500003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45981.699812500003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45981.699812500003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45981.699812500003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45981.699812500003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45981.699812500003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45981.699812500003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45981.699812500003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45981.699812500003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45981.699812500003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45981.699812500003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45981.699812500003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45981.699812500003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45981.699812500003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45981.699812500003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45981.699812500003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45981.699812500003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45981.699812500003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45981.699812500003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45981.699812500003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45981.699812500003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45981.699812500003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45981.699812500003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45981.699812500003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45981.699812500003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45981.699812500003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45981.699812500003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45981.699812500003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45981.699812500003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45981.699812500003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45981.699812500003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45981.699812500003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45981.699812500003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45981.699812500003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45981.699812500003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45981.699812500003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45981.699812500003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45981.699812500003</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45981.699812500003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45981.699812500003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45981.699812500003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45981.699812500003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45981.699812500003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45981.699812500003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45981.699812500003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45981.699812500003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45981.699812500003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45981.699812500003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45981.699812500003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45981.699812500003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45981.699812500003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45981.699812500003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45981.699812500003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45981.699812500003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45981.699812500003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45981.699812500003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45981.699812500003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45981.699812500003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45981.699812500003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45981.699812500003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45981.699812500003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45981.699812500003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45981.699812500003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45981.699812500003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45981.699812500003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45981.699812500003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45981.699812500003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45981.699812500003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45981.699812500003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45981.699812500003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45981.699812500003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45981.699812500003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45981.699812500003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45981.699812500003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45981.699812500003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45981.699812500003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45981.699812500003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45981.699812500003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45981.699812500003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45981.699812500003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45981.699812500003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45981.699812500003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45981.699812500003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45981.699812500003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45981.699812500003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45981.699812500003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45981.699812500003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45981.699812500003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45981.699812500003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45981.699812500003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45981.699812500003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45981.699812500003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45981.699812500003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45981.699812500003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45981.699812500003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45981.699812500003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45981.699812500003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45981.699812500003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45981.699812500003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45981.699812500003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45981.699812500003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45981.699812500003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45981.699812500003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45981.699812500003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45981.699812500003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45981.699812500003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45981.699812500003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45981.699812500003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45981.699812500003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45981.699812500003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45981.699812500003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45981.699812500003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45981.699812500003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45981.699812500003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45981.699812500003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45981.699812500003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45981.699812500003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45981.699812500003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45981.699812500003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45981.699812500003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45981.699812500003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45981.699812500003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45981.699812500003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45981.699812500003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45981.699812500003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45981.699812500003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45981.699812500003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45981.699812500003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45981.699812500003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45981.699812500003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45981.699812500003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45981.699812500003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45981.699812500003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45981.699812500003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45981.699812500003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45981.699812500003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45981.699812500003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45981.699812500003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45981.699812500003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45981.699812500003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45981.699812500003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45981.699812500003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45981.699812500003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45981.699812500003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45981.699812500003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45981.699812500003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45981.699812500003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45981.699812500003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45981.699812500003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45981.699812500003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45981.699812500003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45981.699812500003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45981.699812500003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45981.699812500003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45981.699812500003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45981.699812500003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45981.699812500003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45981.699812500003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45981.699812500003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45981.699812500003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45981.699812500003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45981.699812500003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45981.699812500003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45981.699812500003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45981.699812500003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45981.699812500003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45981.699812500003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45981.699812500003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45981.699812500003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45981.699812500003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45981.699812500003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45981.699812500003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45981.699812500003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45981.699812500003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45981.699812500003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45981.699812500003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45981.699812500003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45981.699812500003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45981.699812500003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45981.699812500003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45981.699812500003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45981.699812500003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45981.699812500003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45981.699812500003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45981.699812500003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45981.699812500003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45981.699812500003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45981.699812500003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45981.699812500003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45981.699812500003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45981.699812500003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45981.699812500003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45981.699812500003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45981.699812500003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45981.699812500003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45981.699812500003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45981.699812500003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45981.699812500003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45981.699812500003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45981.699812500003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45981.699812500003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45981.699812500003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45981.699812500003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45981.699812500003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45981.699812500003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45981.699812500003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45981.699812500003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45981.699812500003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45981.699812500003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45981.699812500003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45981.699812500003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45981.699812500003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45981.699812500003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45981.699812500003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45981.699812500003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45981.699812500003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45981.699812500003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45981.699812500003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45981.699812500003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45981.699812500003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45981.699812500003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45981.699812500003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45981.699812500003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45981.699812500003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45981.699812500003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45981.699812500003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45981.699812500003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45981.699812500003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45981.699812500003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45981.699812500003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45981.699812500003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45981.699812500003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45981.699812500003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45981.699812500003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45981.699812500003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45981.699812500003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45981.699812500003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45981.699812500003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45981.699812500003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45981.699812500003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45981.699812500003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45981.699812500003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45981.699812500003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45981.699812500003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45981.699812500003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45981.699812500003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45981.699812500003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45981.699812500003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45981.699812500003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45981.699812500003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45981.699812500003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45981.699812500003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45981.699812500003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45981.699812500003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45981.699812500003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45981.699812500003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45981.699812500003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45981.699812500003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45981.699812500003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45981.699812500003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45981.699812500003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45981.699812500003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45981.699812500003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45981.699812500003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45981.699812500003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45981.699812500003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45981.699812500003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45981.699812500003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45981.699812500003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45981.699812500003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45981.699812500003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45981.699812500003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45981.699812500003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45981.699812500003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45981.699812500003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45981.699812500003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45981.699812500003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45981.699812500003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45981.699812500003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45981.699812500003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45981.699812500003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45981.699812500003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45981.699812500003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45981.699812500003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45981.699812500003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45981.699812500003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45981.699812500003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45981.699812500003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45981.699812500003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45981.699812500003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45981.699812500003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45981.699812500003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45981.699812500003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45981.699812500003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45981.699812500003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45981.699812500003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45981.699812500003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45981.699812500003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45981.699812500003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45981.699812500003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45981.699812500003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45981.699812500003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45981.699812500003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45981.699812500003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45981.699812500003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45981.699812500003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45981.699812500003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45981.699812500003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45981.699812500003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45981.699812500003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45981.699812500003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45981.699812500003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45981.699812500003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45981.699812500003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45981.699812500003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45981.699812500003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45981.699812500003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45981.699812500003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45981.699812500003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45981.699812500003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45981.699812500003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45981.699812500003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45981.699812500003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45981.699812500003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45981.699812500003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45981.699812500003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45981.699812500003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45981.699812500003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45981.699812500003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45981.699812500003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45981.699812500003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45981.699812500003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45981.699812500003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45981.699812500003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45981.699812500003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45981.699812500003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45981.699812500003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45981.699812500003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45981.699812500003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45981.699812500003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45981.699812500003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45981.699812500003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45981.699812500003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45981.699812500003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45981.699812500003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45981.699812500003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45981.699812500003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45981.699812500003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45981.699812500003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45981.699812500003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45981.699812500003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45981.699812500003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45981.699812500003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45981.699812500003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45981.699812500003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45981.699812500003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45981.699812500003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45981.699812500003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45981.699812500003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45981.699812500003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45981.699812500003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45981.699812500003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45981.699812500003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45981.699812500003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45981.699812500003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45981.699812500003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45981.699812500003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45981.699812500003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45981.699812500003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45981.699812500003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45981.699812500003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45981.699812500003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45981.699812500003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45981.699812500003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45981.699812500003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45981.699812500003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45981.699812500003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45981.699812500003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45981.699812500003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45981.699812500003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45981.699812500003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45981.699812500003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45981.699812500003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45981.699812500003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45981.699812500003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45981.699812500003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45981.699812500003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45981.699812500003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45981.699812500003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45981.699812500003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45981.699812500003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45981.699812500003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45981.699812500003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45981.699812500003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45981.699812500003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45981.699812500003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45981.699812500003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45981.699812500003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45981.699812500003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45981.699812500003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45981.699812500003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45981.699812500003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45981.699812500003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45981.699812500003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45981.699812500003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45981.699812500003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45981.699812500003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45981.699812500003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45981.699812500003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45981.699812500003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45981.699812500003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45981.699812500003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45981.699812500003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45981.699812500003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45981.699812500003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45981.699812500003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45981.699812500003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45981.699812500003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45981.699812500003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45981.699812500003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45981.699812500003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45981.699812500003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45981.699812500003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45981.699812500003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45981.699812500003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45981.699812500003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45981.699812500003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45981.699812500003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45981.699812500003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45981.699812500003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45981.699812500003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45981.699812500003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45981.699812500003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45981.699812500003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45981.699812500003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45981.699812500003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45981.699812500003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45981.699812500003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45981.699812500003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45981.699812500003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45981.699812500003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45981.699812500003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45981.699812500003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45981.699812500003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45981.699812500003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45981.699812500003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45981.699812500003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45981.699812500003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45981.699812500003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45981.699812500003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45981.699812500003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45981.699812500003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45981.699812500003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45981.699812500003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45981.699812500003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45981.699812500003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45981.699812500003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45981.699812500003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45981.699812500003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45981.699812500003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45981.699812500003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45981.699812500003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45981.699812500003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45981.699812500003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45981.699812500003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45981.699812500003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45981.699812500003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45981.699812500003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45981.699812500003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45981.699812500003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45981.699812500003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45981.699812500003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45981.699812500003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45981.699812500003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45981.699812500003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45981.699812500003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45981.699812500003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45981.699812500003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45981.699812500003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45981.699812500003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45981.699812500003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45981.699812500003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45981.699812500003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45981.699812500003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45981.699812500003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45981.699812500003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45981.699812500003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45981.699812500003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45981.699812500003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45981.699812500003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45981.699812500003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45981.699812500003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45981.699812500003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45981.699812500003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45981.699812500003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45981.699812500003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45981.699812500003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45981.699812500003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45981.699812500003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45981.699812500003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45981.699812500003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45981.699812500003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45981.699812500003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45981.699812500003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45981.699812500003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45981.699812500003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45981.699812500003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45981.699812500003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45981.699812500003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45981.699812500003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45981.699812500003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45981.699812500003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45981.699812500003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45981.699812500003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45981.699812500003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45981.699812500003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45981.699812500003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45981.699812500003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45981.699812500003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45981.699812500003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45981.699812500003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45981.699812500003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45981.699812500003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45981.699812500003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45981.699812500003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45981.699812500003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45981.699812500003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45981.699812500003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45981.699812500003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45981.699812500003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45981.699812500003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45981.699812500003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45981.699812500003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45981.699812500003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45981.699812500003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45981.699812500003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45981.699812500003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45981.699812500003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45981.699812500003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45981.699812500003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45981.699812500003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45981.699812500003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45981.699812500003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45981.699812500003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45981.699812500003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45981.699812500003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45981.699812500003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45981.699812500003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45981.699812500003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45981.699812500003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45981.699812500003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45981.699812500003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45981.699812500003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45981.699812500003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45981.699812500003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45981.699812500003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45981.699812500003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45981.699812500003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45981.699812500003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45981.699812500003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45981.699812500003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45981.699812500003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45981.699812500003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45981.699812500003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45981.699812500003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45981.699812500003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45981.699812500003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45981.699812500003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45981.699812500003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45981.699812500003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45981.699812500003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45981.699812500003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45981.699812500003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45981.699812500003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45981.699812500003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45981.699812500003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45981.699812500003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45981.699812500003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45981.699812500003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45981.699812500003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45981.699812500003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45981.699812500003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45981.699812500003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45981.699812500003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45981.699812500003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45981.699812500003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45981.699812500003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45981.699812500003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45981.699812500003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45981.699812500003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45981.699812500003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45981.699812500003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45981.699812500003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45981.699812500003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45981.699812500003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45981.699812500003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45981.699812500003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45981.699812500003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45981.699812500003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45981.699812500003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45981.699812500003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45981.699812500003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45981.699812500003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45981.699812500003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45981.699812500003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45981.699812500003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45981.699812500003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45981.699812500003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45981.699812500003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45981.699812500003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45981.699812500003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45981.699812500003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45981.699812500003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45981.699812500003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45981.699812500003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45981.699812500003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45981.699812500003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45981.699812500003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45981.699812500003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45981.699812500003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45981.699812500003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45981.699812500003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45981.699812500003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45981.699812500003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45981.699812500003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45981.699812500003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45981.699812500003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45981.699812500003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45981.699812500003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45981.699812500003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45981.699812500003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45981.699812500003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45981.699812500003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45981.699812500003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45981.699812500003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45981.699812500003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45981.699812500003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45981.699812500003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45981.699812500003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45981.699812500003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45981.699812500003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45981.699812500003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45981.699812500003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45981.699812500003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45981.699812500003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45981.699812500003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45981.699812500003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45981.699812500003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45981.699812500003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45981.699812500003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45981.699812500003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45981.699812500003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45981.699812500003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45981.699812500003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45981.699812500003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45981.699812500003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45981.699812500003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45981.699812500003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45981.699812500003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45981.699812500003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45981.699812500003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45981.699812500003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45981.699812500003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45981.699812500003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45981.699812500003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45981.699812500003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45981.699812500003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45981.699812500003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45981.699812500003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45981.699812500003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45981.699812500003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45981.699812500003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45981.699812500003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45981.699812500003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45981.699812500003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45981.699812500003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45981.699812500003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45981.699812500003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45981.699812500003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45981.699812500003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45981.699812500003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45981.699812500003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45981.699812500003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45981.699812500003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45981.699812500003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45981.699812500003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45981.699812500003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45981.699812500003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45981.699812500003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45981.699812500003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45981.699812500003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45981.699812500003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45981.699812500003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45981.699812500003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45981.699812500003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45981.699812500003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45981.699812500003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45981.699812500003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45981.699812500003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45981.699812500003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45981.699812500003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45981.699812500003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45981.699812500003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45981.699812500003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45981.699812500003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45981.699812500003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45981.699812500003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45981.699812500003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45981.699812500003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45981.699812500003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45981.699812500003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45981.699812500003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45981.699812500003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45981.699812500003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45981.699812500003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45981.699812500003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45981.699812500003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45981.699812500003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45981.699812500003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45981.699812500003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45981.699812500003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45981.699812500003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45981.699812500003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45981.699812500003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45981.699812500003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45981.699812500003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45981.699812500003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45981.699812500003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45981.699812500003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45981.699812500003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45981.699812500003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45981.699812500003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45981.699812500003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45981.699812500003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45981.699812500003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45981.699812500003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45981.699812500003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45981.699812500003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45981.699812500003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45981.699812500003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45981.699812500003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45981.699812500003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45981.699812500003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45981.699812500003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45981.699812500003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45981.699812500003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45981.699812500003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45981.699812500003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45981.699812500003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45981.699812500003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45981.699812500003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45981.699812500003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45981.699812500003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45981.699812500003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45981.699812500003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45981.699812500003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45981.699812500003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45981.699812500003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45981.699812500003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45981.699812500003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45981.699812500003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45981.699812500003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45981.699812500003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45981.699812500003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45981.699812500003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45981.699812500003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45981.699812500003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45981.699812500003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45981.699812500003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45981.699812500003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45981.699812500003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45981.699812500003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45981.699812500003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45981.699812500003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45981.699812500003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45981.699812500003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45981.699812500003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45981.699812500003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45981.699812500003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45981.699812500003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45981.699812500003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45981.699812500003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45981.699812500003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45981.699812500003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45981.699812500003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45981.699812500003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45981.699812500003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45981.699812500003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45981.699812500003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45981.699812500003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45981.699812500003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45981.699812500003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45981.699812500003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45981.699812500003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45981.699812500003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45981.699812500003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45981.699812500003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45981.699812500003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45981.699812500003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45981.699812500003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45981.699812500003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45981.699812500003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45981.699812500003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45981.699812500003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45981.699812500003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45981.699812500003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45981.699812500003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45981.699812500003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45981.699812500003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45981.699812500003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45981.699812500003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45981.699812500003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45981.699812500003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45981.699812500003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45981.699812500003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45981.699812500003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45981.699812500003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45981.699812500003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45981.699812500003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45981.699812500003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45981.699812500003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45981.699812500003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45981.699812500003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45981.699812500003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45981.699812500003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45981.699812500003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45981.699812500003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45981.699812500003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45981.699812500003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45981.699812500003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45981.699812500003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45981.699812500003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45981.699812500003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45981.699812500003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45981.699812500003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45981.699812500003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45981.699812500003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45981.699812500003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45981.699812500003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45981.699812500003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45981.699812500003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45981.699812500003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45981.699812500003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45981.699812500003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45981.699812500003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45981.699812500003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45981.699812500003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45981.699812500003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45981.699812500003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45981.699812500003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45981.699812500003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45981.699812500003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45981.699812500003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45981.699812500003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45981.699812500003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45981.699812500003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45981.699812500003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45981.699812500003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45981.699812500003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45981.699812500003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45981.699812500003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45981.699812500003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45981.699812500003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45981.699812500003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45981.699812500003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45981.699812500003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45981.699812500003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45981.699812500003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45981.699812500003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45981.699812500003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45981.699812500003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45981.699812500003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45981.699812500003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45981.699812500003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45981.699812500003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45981.699812500003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45981.699812500003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45981.699812500003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45981.699812500003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45981.699812500003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45981.699812500003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45981.699812500003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45981.699812500003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45981.699812500003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45981.699812500003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45981.699812500003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45981.699812500003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45981.699812500003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45981.699812500003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45981.699812500003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45981.699812500003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45981.699812500003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45981.699812500003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45981.699812500003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45981.699812500003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45981.699812500003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45981.699812500003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45981.699812500003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45981.699812500003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45981.699812500003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45981.699812500003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45981.699812500003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45981.699812500003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45981.699812500003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45981.699812500003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45981.699812500003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45981.699812500003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45981.699812500003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45981.699812500003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45981.699812500003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45981.699812500003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45981.699812500003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45981.699812500003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45981.699812500003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45981.699812500003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45981.699812500003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45981.699812500003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45981.699812500003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45981.699812500003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45981.699812500003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45981.699812500003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45981.699812500003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45981.699812500003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45981.699812500003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45981.699812500003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45981.699812500003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45981.699812500003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45981.699812500003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45981.699812500003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45981.699812500003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45981.699812500003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45981.699812500003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45981.699812500003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45981.699812500003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45981.699812500003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45981.699812500003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45981.699812500003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45981.699812500003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45981.699812500003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45981.699812500003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45981.699812500003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45981.699812500003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45981.699812500003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45981.699812500003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45981.699812500003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45981.699812500003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45981.699812500003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45981.699812500003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45981.699812500003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45981.699812500003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45981.699812500003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45981.699812500003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45981.699812500003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45981.699812500003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45981.699812500003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45981.699812500003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45981.699812500003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45981.699812500003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45981.699812500003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45981.699812500003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45981.699812500003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45981.699812500003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45981.699812500003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45981.699812500003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45981.699812500003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45981.699812500003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45981.699812500003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45981.699812500003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45981.699812500003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45981.699812500003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45981.699812500003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45981.699812500003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45981.699812500003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45981.699812500003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45981.699812500003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45981.699812500003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45981.699812500003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45981.699812500003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45981.699812500003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45981.699812500003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45981.699812500003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45981.699812500003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45981.699812500003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45981.699812500003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45981.699812500003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45981.699812500003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45981.699812500003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45981.699812500003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45981.699812500003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45981.699812500003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45981.699812500003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45981.699812500003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45981.699812500003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45981.699812500003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45981.699812500003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45981.699812500003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45981.699812500003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45981.699812500003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45981.699812500003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45981.699812500003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45981.699812500003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45981.699812500003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45981.699812500003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45981.699812500003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45981.699812500003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278.21909490740654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37543</v>
      </c>
      <c r="E3" s="94" t="s">
        <v>39021</v>
      </c>
      <c r="F3" s="95">
        <v>45981.652824074074</v>
      </c>
      <c r="G3" s="96">
        <f t="shared" ref="G3:G38" ca="1" si="0">IFERROR(NOW()-F3,"")</f>
        <v>4.6988425929157529E-2</v>
      </c>
      <c r="H3" s="95">
        <v>45981.632060185184</v>
      </c>
      <c r="I3" s="113" t="str">
        <f>IFERROR(VLOOKUP(D3,DB!A:F,6,0),"")</f>
        <v>SCECO</v>
      </c>
      <c r="J3" s="113" t="str">
        <f>IFERROR(VLOOKUP(D3,DB!A:G,7,0),"")</f>
        <v>Dead</v>
      </c>
      <c r="K3" s="97" t="s">
        <v>39109</v>
      </c>
      <c r="L3" s="91" t="str">
        <f>IFERROR(VLOOKUP(D3,DB!A:I,9,0),"")</f>
        <v>Latis</v>
      </c>
    </row>
    <row r="4" spans="1:16" ht="15" customHeight="1">
      <c r="A4" s="113" t="s">
        <v>39110</v>
      </c>
      <c r="B4" s="113" t="str">
        <f>IFERROR(VLOOKUP(D4,DB!A:K,11,0),"")</f>
        <v>R4</v>
      </c>
      <c r="C4" s="93">
        <v>1</v>
      </c>
      <c r="D4" s="91" t="s">
        <v>38770</v>
      </c>
      <c r="E4" s="94" t="s">
        <v>39021</v>
      </c>
      <c r="F4" s="95"/>
      <c r="G4" s="96">
        <f t="shared" ca="1" si="0"/>
        <v>45981.699812500003</v>
      </c>
      <c r="H4" s="95">
        <v>45981.682905092595</v>
      </c>
      <c r="I4" s="113" t="str">
        <f>IFERROR(VLOOKUP(D4,DB!A:F,6,0),"")</f>
        <v>Generator-SG</v>
      </c>
      <c r="J4" s="113" t="str">
        <f>IFERROR(VLOOKUP(D4,DB!A:G,7,0),"")</f>
        <v>No BB Shifted</v>
      </c>
      <c r="K4" s="97" t="s">
        <v>39109</v>
      </c>
      <c r="L4" s="91" t="str">
        <f>IFERROR(VLOOKUP(D4,DB!A:I,9,0),"")</f>
        <v>Latis</v>
      </c>
    </row>
    <row r="5" spans="1:16" ht="15" customHeight="1">
      <c r="A5" s="113"/>
      <c r="B5" s="113" t="str">
        <f>IFERROR(VLOOKUP(D5,DB!A:K,11,0),"")</f>
        <v/>
      </c>
      <c r="C5" s="93"/>
      <c r="D5" s="91"/>
      <c r="E5" s="94"/>
      <c r="F5" s="95"/>
      <c r="G5" s="96">
        <f t="shared" ca="1" si="0"/>
        <v>45981.699812500003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45981.699812500003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45981.699812500003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45981.699812500003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45981.699812500003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45981.699812500003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45981.699812500003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45981.699812500003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45981.699812500003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45981.699812500003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45981.699812500003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45981.699812500003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45981.699812500003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45981.699812500003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45981.699812500003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45981.699812500003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45981.699812500003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45981.699812500003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45981.699812500003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45981.699812500003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45981.699812500003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45981.699812500003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45981.699812500003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45981.699812500003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45981.699812500003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45981.699812500003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45981.699812500003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45981.699812500003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45981.699812500003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45981.699812500003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45981.699812500003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45981.699812500003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45981.699812500003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45981.699812500003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45981.699812500003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45981.699812500003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45981.699812500003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45981.699812500003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45981.699812500003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45981.699812500003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45981.699812500003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45981.699812500003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45981.699812500003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45981.699812500003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45981.699812500003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45981.699812500003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45981.699812500003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45981.699812500003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45981.699812500003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45981.699812500003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45981.699812500003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45981.699812500003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45981.699812500003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45981.699812500003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45981.699812500003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45981.699812500003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45981.699812500003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45981.699812500003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45981.699812500003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45981.699812500003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45981.699812500003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45981.699812500003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45981.699812500003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45981.699812500003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45981.699812500003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45981.699812500003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45981.699812500003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45981.699812500003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45981.699812500003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45981.699812500003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45981.699812500003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45981.699812500003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45981.699812500003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45981.699812500003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45981.699812500003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45981.699812500003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45981.699812500003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45981.699812500003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45981.699812500003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45981.699812500003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45981.699812500003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45981.699812500003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45981.699812500003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45981.699812500003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45981.699812500003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45981.699812500003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45981.699812500003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45981.699812500003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45981.699812500003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45981.699812500003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45981.699812500003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45981.699812500003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45981.699812500003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45981.699812500003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45981.699812500003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45981.699812500003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45981.699812500003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45981.699812500003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45981.699812500003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45981.699812500003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45981.699812500003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45981.699812500003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45981.699812500003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45981.699812500003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45981.699812500003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45981.699812500003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45981.699812500003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45981.699812500003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45981.699812500003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45981.699812500003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45981.699812500003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45981.699812500003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45981.699812500003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45981.699812500003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45981.699812500003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45981.699812500003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45981.699812500003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45981.699812500003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45981.699812500003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45981.699812500003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45981.699812500003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45981.699812500003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45981.699812500003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45981.699812500003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45981.699812500003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45981.699812500003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45981.699812500003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45981.699812500003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45981.699812500003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45981.699812500003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45981.699812500003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45981.699812500003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45981.699812500003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45981.699812500003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45981.699812500003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45981.699812500003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45981.699812500003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45981.699812500003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45981.699812500003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45981.699812500003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45981.699812500003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45981.699812500003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45981.699812500003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45981.699812500003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45981.699812500003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45981.699812500003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45981.699812500003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45981.699812500003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45981.699812500003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45981.699812500003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45981.699812500003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45981.699812500003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45981.699812500003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45981.699812500003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45981.699812500003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45981.699812500003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45981.699812500003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45981.699812500003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45981.699812500003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45981.699812500003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45981.699812500003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45981.699812500003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45981.699812500003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45981.699812500003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45981.699812500003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45981.699812500003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45981.699812500003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45981.699812500003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45981.699812500003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45981.699812500003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45981.699812500003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45981.699812500003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45981.699812500003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45981.699812500003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45981.699812500003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45981.699812500003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45981.699812500003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45981.699812500003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45981.699812500003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45981.699812500003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45981.699812500003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45981.699812500003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45981.699812500003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45981.699812500003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45981.699812500003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45981.699812500003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45981.699812500003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45981.699812500003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45981.699812500003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45981.699812500003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45981.699812500003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45981.699812500003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45981.699812500003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45981.699812500003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45981.699812500003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45981.699812500003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45981.699812500003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45981.699812500003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45981.699812500003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45981.699812500003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45981.699812500003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45981.699812500003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45981.699812500003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45981.699812500003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45981.699812500003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45981.699812500003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45981.699812500003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45981.699812500003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45981.699812500003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45981.699812500003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45981.699812500003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45981.699812500003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45981.699812500003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45981.699812500003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45981.699812500003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45981.699812500003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45981.699812500003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45981.699812500003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45981.699812500003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45981.699812500003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45981.699812500003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45981.699812500003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45981.699812500003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45981.699812500003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45981.699812500003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45981.699812500003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45981.699812500003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45981.699812500003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45981.699812500003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45981.699812500003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45981.699812500003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45981.699812500003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45981.699812500003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45981.699812500003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45981.699812500003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45981.699812500003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45981.699812500003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45981.699812500003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45981.699812500003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45981.699812500003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45981.699812500003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45981.699812500003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45981.699812500003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45981.699812500003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45981.699812500003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45981.699812500003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45981.699812500003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45981.699812500003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45981.699812500003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45981.699812500003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45981.699812500003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45981.699812500003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45981.699812500003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45981.699812500003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45981.699812500003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45981.699812500003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45981.699812500003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45981.699812500003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45981.699812500003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45981.699812500003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45981.699812500003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45981.699812500003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45981.699812500003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45981.699812500003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45981.699812500003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45981.699812500003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45981.699812500003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45981.699812500003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45981.699812500003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45981.699812500003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45981.699812500003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45981.699812500003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45981.699812500003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45981.699812500003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45981.699812500003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45981.699812500003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45981.699812500003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45981.699812500003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45981.699812500003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45981.699812500003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45981.699812500003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45981.699812500003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45981.699812500003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45981.699812500003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45981.699812500003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45981.699812500003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45981.699812500003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45981.699812500003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45981.699812500003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45981.699812500003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45981.699812500003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45981.699812500003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45981.699812500003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45981.699812500003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45981.699812500003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45981.699812500003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45981.699812500003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45981.699812500003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45981.699812500003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45981.699812500003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45981.699812500003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45981.699812500003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45981.699812500003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45981.699812500003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45981.699812500003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45981.699812500003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45981.699812500003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45981.699812500003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45981.699812500003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45981.699812500003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45981.699812500003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45981.699812500003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45981.699812500003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45981.699812500003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45981.699812500003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45981.699812500003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45981.699812500003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45981.699812500003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45981.699812500003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45981.699812500003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45981.699812500003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45981.699812500003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45981.699812500003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45981.699812500003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45981.699812500003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45981.699812500003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45981.699812500003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45981.699812500003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45981.699812500003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45981.699812500003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45981.699812500003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45981.699812500003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45981.699812500003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45981.699812500003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45981.699812500003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45981.699812500003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45981.699812500003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45981.699812500003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45981.699812500003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45981.699812500003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45981.699812500003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45981.699812500003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45981.699812500003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45981.699812500003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45981.699812500003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45981.699812500003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45981.699812500003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45981.699812500003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45981.699812500003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45981.699812500003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45981.699812500003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45981.699812500003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45981.699812500003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45981.699812500003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45981.699812500003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45981.699812500003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45981.699812500003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45981.699812500003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45981.699812500003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45981.699812500003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45981.699812500003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45981.699812500003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45981.699812500003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45981.699812500003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45981.699812500003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45981.699812500003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45981.699812500003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45981.699812500003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45981.699812500003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45981.699812500003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45981.699812500003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45981.699812500003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45981.699812500003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45981.699812500003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45981.699812500003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45981.699812500003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45981.699812500003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45981.699812500003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45981.699812500003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45981.699812500003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45981.699812500003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45981.699812500003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45981.699812500003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45981.699812500003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45981.699812500003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45981.699812500003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45981.699812500003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45981.699812500003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45981.699812500003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45981.699812500003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45981.699812500003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45981.699812500003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45981.699812500003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45981.699812500003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45981.699812500003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45981.699812500003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45981.699812500003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45981.699812500003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45981.699812500003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45981.699812500003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45981.699812500003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45981.699812500003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45981.699812500003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45981.699812500003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45981.699812500003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45981.699812500003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45981.699812500003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45981.699812500003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45981.699812500003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45981.699812500003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45981.699812500003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45981.699812500003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45981.699812500003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45981.699812500003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45981.699812500003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45981.699812500003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45981.699812500003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45981.699812500003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45981.699812500003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45981.699812500003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45981.699812500003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45981.699812500003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45981.699812500003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45981.699812500003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45981.699812500003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45981.699812500003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45981.699812500003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45981.699812500003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45981.699812500003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45981.699812500003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45981.699812500003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45981.699812500003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45981.699812500003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45981.699812500003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45981.699812500003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45981.699812500003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45981.699812500003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45981.699812500003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45981.699812500003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45981.699812500003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45981.699812500003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45981.699812500003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45981.699812500003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45981.699812500003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45981.699812500003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45981.699812500003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45981.699812500003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45981.699812500003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45981.699812500003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45981.699812500003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45981.699812500003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45981.699812500003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45981.699812500003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45981.699812500003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45981.699812500003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45981.699812500003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45981.699812500003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45981.699812500003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45981.699812500003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45981.699812500003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45981.699812500003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45981.699812500003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45981.699812500003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45981.699812500003</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89.867752314814425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55.510935185186099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33.038701388890331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4.1850092592649162</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0.32651388888916699</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45981.699812500003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45981.699812500003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45981.699812500003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45981.699812500003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45981.699812500003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45981.699812500003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45981.699812500003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45981.699812500003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45981.699812500003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45981.699812500003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45981.699812500003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45981.699812500003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45981.699812500003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45981.699812500003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45981.699812500003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45981.699812500003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45981.699812500003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45981.699812500003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45981.699812500003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45981.699812500003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45981.699812500003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45981.699812500003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45981.699812500003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45981.699812500003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45981.699812500003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45981.699812500003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45981.699812500003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45981.699812500003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45981.699812500003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45981.699812500003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45981.699812500003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45981.699812500003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45981.699812500003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45981.699812500003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45981.699812500003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45981.699812500003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45981.699812500003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45981.699812500003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45981.699812500003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45981.699812500003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45981.699812500003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45981.699812500003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45981.699812500003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45981.699812500003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45981.699812500003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45981.699812500003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45981.699812500003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45981.699812500003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45981.699812500003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45981.699812500003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45981.699812500003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45981.699812500003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45981.699812500003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45981.699812500003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45981.699812500003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45981.699812500003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45981.699812500003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45981.699812500003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45981.699812500003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45981.699812500003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45981.699812500003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45981.699812500003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45981.699812500003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45981.699812500003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45981.699812500003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45981.699812500003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45981.699812500003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45981.699812500003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45981.699812500003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45981.699812500003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45981.699812500003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45981.699812500003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45981.699812500003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45981.699812500003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45981.699812500003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45981.699812500003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45981.699812500003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45981.699812500003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45981.699812500003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45981.699812500003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45981.699812500003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45981.699812500003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45981.699812500003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45981.699812500003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45981.699812500003</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45981.699812500003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45981.699812500003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45981.699812500003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45981.699812500003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45981.699812500003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45981.699812500003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45981.699812500003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45981.699812500003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45981.699812500003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45981.699812500003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45981.699812500003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45981.699812500003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45981.699812500003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45981.699812500003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45981.699812500003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45981.699812500003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45981.699812500003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45981.699812500003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45981.699812500003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45981.699812500003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45981.699812500003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45981.699812500003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45981.699812500003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45981.699812500003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45981.699812500003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45981.699812500003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45981.699812500003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45981.699812500003</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45981.699812500003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45981.699812500003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45981.699812500003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45981.699812500003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45981.699812500003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45981.699812500003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45981.699812500003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45981.699812500003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45981.699812500003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45981.699812500003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45981.699812500003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45981.699812500003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45981.699812500003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45981.699812500003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45981.699812500003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45981.699812500003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45981.699812500003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45981.699812500003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45981.699812500003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45981.699812500003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45981.699812500003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45981.699812500003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45981.699812500003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45981.699812500003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45981.699812500003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45981.699812500003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45981.699812500003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45981.699812500003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45981.699812500003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45981.699812500003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45981.699812500003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45981.699812500003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45981.699812500003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45981.699812500003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45981.699812500003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45981.699812500003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45981.699812500003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45981.699812500003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45981.699812500003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45981.699812500003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45981.699812500003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45981.699812500003</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